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/>
  <bookViews>
    <workbookView xWindow="0" yWindow="0" windowWidth="28800" windowHeight="12465"/>
  </bookViews>
  <sheets>
    <sheet name="主页" sheetId="14" r:id="rId1"/>
    <sheet name="物料参数" sheetId="1" r:id="rId2"/>
    <sheet name="入库" sheetId="2" r:id="rId3"/>
    <sheet name="出库" sheetId="3" r:id="rId4"/>
    <sheet name="库存" sheetId="4" r:id="rId5"/>
    <sheet name="物料查询表" sheetId="11" r:id="rId6"/>
    <sheet name="物料盘点表" sheetId="13" r:id="rId7"/>
    <sheet name="使用说明" sheetId="12" r:id="rId8"/>
    <sheet name="入库透视表" sheetId="7" state="hidden" r:id="rId9"/>
    <sheet name="出库透视表" sheetId="10" state="hidden" r:id="rId10"/>
  </sheets>
  <definedNames>
    <definedName name="_xlnm._FilterDatabase" localSheetId="4" hidden="1">库存!$A$2:$K$501</definedName>
    <definedName name="_xlnm._FilterDatabase" localSheetId="2" hidden="1">入库!$A$2:$M$1000</definedName>
    <definedName name="_xlnm._FilterDatabase" localSheetId="1" hidden="1">物料参数!$A$2:$H$328</definedName>
    <definedName name="ckbh">出库!$A:$A</definedName>
    <definedName name="cksl">出库!$F:$F</definedName>
    <definedName name="ckxs">出库!$L:$L</definedName>
    <definedName name="nbbm">物料参数!$B:$H</definedName>
    <definedName name="nbbm2">物料参数!$A:$H</definedName>
    <definedName name="rkbh">入库!$A:$A</definedName>
    <definedName name="rksl">入库!$F:$F</definedName>
    <definedName name="rkxs">入库!$L:$L</definedName>
    <definedName name="tsbm">出库透视表!$A:$B</definedName>
    <definedName name="tsbm2">入库透视表!$A:$E</definedName>
    <definedName name="tsrkbh">出库透视表!$A:$A</definedName>
    <definedName name="tsrksl">出库透视表!$B:$B</definedName>
  </definedNames>
  <calcPr calcId="144525"/>
  <pivotCaches>
    <pivotCache cacheId="5" r:id="rId11"/>
    <pivotCache cacheId="8" r:id="rId12"/>
  </pivotCaches>
</workbook>
</file>

<file path=xl/calcChain.xml><?xml version="1.0" encoding="utf-8"?>
<calcChain xmlns="http://schemas.openxmlformats.org/spreadsheetml/2006/main">
  <c r="C308" i="7" l="1"/>
  <c r="D305" i="7"/>
  <c r="C305" i="7"/>
  <c r="D304" i="7"/>
  <c r="C304" i="7"/>
  <c r="D303" i="7"/>
  <c r="C303" i="7"/>
  <c r="D302" i="7"/>
  <c r="C302" i="7"/>
  <c r="D301" i="7"/>
  <c r="C301" i="7"/>
  <c r="D300" i="7"/>
  <c r="C300" i="7"/>
  <c r="D299" i="7"/>
  <c r="C299" i="7"/>
  <c r="D298" i="7"/>
  <c r="C298" i="7"/>
  <c r="D297" i="7"/>
  <c r="C297" i="7"/>
  <c r="D296" i="7"/>
  <c r="C296" i="7"/>
  <c r="D295" i="7"/>
  <c r="C295" i="7"/>
  <c r="D294" i="7"/>
  <c r="C294" i="7"/>
  <c r="D293" i="7"/>
  <c r="C293" i="7"/>
  <c r="D292" i="7"/>
  <c r="C292" i="7"/>
  <c r="D291" i="7"/>
  <c r="C291" i="7"/>
  <c r="D290" i="7"/>
  <c r="C290" i="7"/>
  <c r="D289" i="7"/>
  <c r="C289" i="7"/>
  <c r="D288" i="7"/>
  <c r="C288" i="7"/>
  <c r="D287" i="7"/>
  <c r="C287" i="7"/>
  <c r="D286" i="7"/>
  <c r="C286" i="7"/>
  <c r="D285" i="7"/>
  <c r="C285" i="7"/>
  <c r="D284" i="7"/>
  <c r="C284" i="7"/>
  <c r="D283" i="7"/>
  <c r="C283" i="7"/>
  <c r="D282" i="7"/>
  <c r="C282" i="7"/>
  <c r="D281" i="7"/>
  <c r="C281" i="7"/>
  <c r="D280" i="7"/>
  <c r="C280" i="7"/>
  <c r="D279" i="7"/>
  <c r="C279" i="7"/>
  <c r="D278" i="7"/>
  <c r="C278" i="7"/>
  <c r="D277" i="7"/>
  <c r="C277" i="7"/>
  <c r="D276" i="7"/>
  <c r="C276" i="7"/>
  <c r="D275" i="7"/>
  <c r="C275" i="7"/>
  <c r="D274" i="7"/>
  <c r="C274" i="7"/>
  <c r="D273" i="7"/>
  <c r="C273" i="7"/>
  <c r="D272" i="7"/>
  <c r="C272" i="7"/>
  <c r="D271" i="7"/>
  <c r="C271" i="7"/>
  <c r="D270" i="7"/>
  <c r="C270" i="7"/>
  <c r="D269" i="7"/>
  <c r="C269" i="7"/>
  <c r="D268" i="7"/>
  <c r="C268" i="7"/>
  <c r="D267" i="7"/>
  <c r="C267" i="7"/>
  <c r="D266" i="7"/>
  <c r="C266" i="7"/>
  <c r="D265" i="7"/>
  <c r="C265" i="7"/>
  <c r="D264" i="7"/>
  <c r="C264" i="7"/>
  <c r="D263" i="7"/>
  <c r="C263" i="7"/>
  <c r="D262" i="7"/>
  <c r="C262" i="7"/>
  <c r="D261" i="7"/>
  <c r="C261" i="7"/>
  <c r="D260" i="7"/>
  <c r="C260" i="7"/>
  <c r="D259" i="7"/>
  <c r="C259" i="7"/>
  <c r="D258" i="7"/>
  <c r="C258" i="7"/>
  <c r="D257" i="7"/>
  <c r="C257" i="7"/>
  <c r="D256" i="7"/>
  <c r="C256" i="7"/>
  <c r="D255" i="7"/>
  <c r="C255" i="7"/>
  <c r="D254" i="7"/>
  <c r="C254" i="7"/>
  <c r="D253" i="7"/>
  <c r="C253" i="7"/>
  <c r="D252" i="7"/>
  <c r="C252" i="7"/>
  <c r="D251" i="7"/>
  <c r="C251" i="7"/>
  <c r="D250" i="7"/>
  <c r="C250" i="7"/>
  <c r="D249" i="7"/>
  <c r="C249" i="7"/>
  <c r="D248" i="7"/>
  <c r="C248" i="7"/>
  <c r="D247" i="7"/>
  <c r="C247" i="7"/>
  <c r="D246" i="7"/>
  <c r="C246" i="7"/>
  <c r="D245" i="7"/>
  <c r="C245" i="7"/>
  <c r="D244" i="7"/>
  <c r="C244" i="7"/>
  <c r="D243" i="7"/>
  <c r="C243" i="7"/>
  <c r="D242" i="7"/>
  <c r="C242" i="7"/>
  <c r="D241" i="7"/>
  <c r="C241" i="7"/>
  <c r="D240" i="7"/>
  <c r="C240" i="7"/>
  <c r="D239" i="7"/>
  <c r="C239" i="7"/>
  <c r="D238" i="7"/>
  <c r="C238" i="7"/>
  <c r="D237" i="7"/>
  <c r="C237" i="7"/>
  <c r="D236" i="7"/>
  <c r="C236" i="7"/>
  <c r="D235" i="7"/>
  <c r="C235" i="7"/>
  <c r="D234" i="7"/>
  <c r="C234" i="7"/>
  <c r="D233" i="7"/>
  <c r="C233" i="7"/>
  <c r="D232" i="7"/>
  <c r="C232" i="7"/>
  <c r="D231" i="7"/>
  <c r="C231" i="7"/>
  <c r="D230" i="7"/>
  <c r="C230" i="7"/>
  <c r="D229" i="7"/>
  <c r="C229" i="7"/>
  <c r="D228" i="7"/>
  <c r="C228" i="7"/>
  <c r="D227" i="7"/>
  <c r="C227" i="7"/>
  <c r="D226" i="7"/>
  <c r="C226" i="7"/>
  <c r="D225" i="7"/>
  <c r="C225" i="7"/>
  <c r="D224" i="7"/>
  <c r="C224" i="7"/>
  <c r="D223" i="7"/>
  <c r="C223" i="7"/>
  <c r="D222" i="7"/>
  <c r="C222" i="7"/>
  <c r="D221" i="7"/>
  <c r="C221" i="7"/>
  <c r="D220" i="7"/>
  <c r="C220" i="7"/>
  <c r="D219" i="7"/>
  <c r="C219" i="7"/>
  <c r="D218" i="7"/>
  <c r="C218" i="7"/>
  <c r="D217" i="7"/>
  <c r="C217" i="7"/>
  <c r="D216" i="7"/>
  <c r="C216" i="7"/>
  <c r="D215" i="7"/>
  <c r="C215" i="7"/>
  <c r="D214" i="7"/>
  <c r="C214" i="7"/>
  <c r="D213" i="7"/>
  <c r="C213" i="7"/>
  <c r="D212" i="7"/>
  <c r="C212" i="7"/>
  <c r="D211" i="7"/>
  <c r="C211" i="7"/>
  <c r="D210" i="7"/>
  <c r="C210" i="7"/>
  <c r="D209" i="7"/>
  <c r="C209" i="7"/>
  <c r="D208" i="7"/>
  <c r="C208" i="7"/>
  <c r="D207" i="7"/>
  <c r="C207" i="7"/>
  <c r="D206" i="7"/>
  <c r="C206" i="7"/>
  <c r="D205" i="7"/>
  <c r="C205" i="7"/>
  <c r="D204" i="7"/>
  <c r="C204" i="7"/>
  <c r="D203" i="7"/>
  <c r="C203" i="7"/>
  <c r="D202" i="7"/>
  <c r="C202" i="7"/>
  <c r="D201" i="7"/>
  <c r="C201" i="7"/>
  <c r="D200" i="7"/>
  <c r="C200" i="7"/>
  <c r="D199" i="7"/>
  <c r="C199" i="7"/>
  <c r="D198" i="7"/>
  <c r="C198" i="7"/>
  <c r="D197" i="7"/>
  <c r="C197" i="7"/>
  <c r="D196" i="7"/>
  <c r="C196" i="7"/>
  <c r="D195" i="7"/>
  <c r="C195" i="7"/>
  <c r="D194" i="7"/>
  <c r="C194" i="7"/>
  <c r="D193" i="7"/>
  <c r="C193" i="7"/>
  <c r="D192" i="7"/>
  <c r="C192" i="7"/>
  <c r="D191" i="7"/>
  <c r="C191" i="7"/>
  <c r="D190" i="7"/>
  <c r="C190" i="7"/>
  <c r="D189" i="7"/>
  <c r="C189" i="7"/>
  <c r="D188" i="7"/>
  <c r="C188" i="7"/>
  <c r="D187" i="7"/>
  <c r="C187" i="7"/>
  <c r="D186" i="7"/>
  <c r="C186" i="7"/>
  <c r="D185" i="7"/>
  <c r="C185" i="7"/>
  <c r="D184" i="7"/>
  <c r="C184" i="7"/>
  <c r="D183" i="7"/>
  <c r="C183" i="7"/>
  <c r="D182" i="7"/>
  <c r="C182" i="7"/>
  <c r="D181" i="7"/>
  <c r="C181" i="7"/>
  <c r="D180" i="7"/>
  <c r="C180" i="7"/>
  <c r="D179" i="7"/>
  <c r="C179" i="7"/>
  <c r="D178" i="7"/>
  <c r="C178" i="7"/>
  <c r="D177" i="7"/>
  <c r="C177" i="7"/>
  <c r="D176" i="7"/>
  <c r="C176" i="7"/>
  <c r="D175" i="7"/>
  <c r="C175" i="7"/>
  <c r="D174" i="7"/>
  <c r="C174" i="7"/>
  <c r="D173" i="7"/>
  <c r="C173" i="7"/>
  <c r="D172" i="7"/>
  <c r="C172" i="7"/>
  <c r="D171" i="7"/>
  <c r="C171" i="7"/>
  <c r="D170" i="7"/>
  <c r="C170" i="7"/>
  <c r="D169" i="7"/>
  <c r="C169" i="7"/>
  <c r="D168" i="7"/>
  <c r="C168" i="7"/>
  <c r="D167" i="7"/>
  <c r="C167" i="7"/>
  <c r="D166" i="7"/>
  <c r="C166" i="7"/>
  <c r="D165" i="7"/>
  <c r="C165" i="7"/>
  <c r="D164" i="7"/>
  <c r="C164" i="7"/>
  <c r="D163" i="7"/>
  <c r="C163" i="7"/>
  <c r="D162" i="7"/>
  <c r="C162" i="7"/>
  <c r="D161" i="7"/>
  <c r="C161" i="7"/>
  <c r="D160" i="7"/>
  <c r="C160" i="7"/>
  <c r="D159" i="7"/>
  <c r="C159" i="7"/>
  <c r="D158" i="7"/>
  <c r="C158" i="7"/>
  <c r="D157" i="7"/>
  <c r="C157" i="7"/>
  <c r="D156" i="7"/>
  <c r="C156" i="7"/>
  <c r="D155" i="7"/>
  <c r="C155" i="7"/>
  <c r="D154" i="7"/>
  <c r="C154" i="7"/>
  <c r="D153" i="7"/>
  <c r="C153" i="7"/>
  <c r="D152" i="7"/>
  <c r="C152" i="7"/>
  <c r="D151" i="7"/>
  <c r="C151" i="7"/>
  <c r="D150" i="7"/>
  <c r="C150" i="7"/>
  <c r="D149" i="7"/>
  <c r="C149" i="7"/>
  <c r="D148" i="7"/>
  <c r="C148" i="7"/>
  <c r="D147" i="7"/>
  <c r="C147" i="7"/>
  <c r="D146" i="7"/>
  <c r="C146" i="7"/>
  <c r="D145" i="7"/>
  <c r="C145" i="7"/>
  <c r="D144" i="7"/>
  <c r="C144" i="7"/>
  <c r="D143" i="7"/>
  <c r="C143" i="7"/>
  <c r="D142" i="7"/>
  <c r="C142" i="7"/>
  <c r="D141" i="7"/>
  <c r="C141" i="7"/>
  <c r="D140" i="7"/>
  <c r="C140" i="7"/>
  <c r="D139" i="7"/>
  <c r="C139" i="7"/>
  <c r="D138" i="7"/>
  <c r="C138" i="7"/>
  <c r="D137" i="7"/>
  <c r="C137" i="7"/>
  <c r="D136" i="7"/>
  <c r="C136" i="7"/>
  <c r="D135" i="7"/>
  <c r="C135" i="7"/>
  <c r="D134" i="7"/>
  <c r="C134" i="7"/>
  <c r="D133" i="7"/>
  <c r="C133" i="7"/>
  <c r="D132" i="7"/>
  <c r="C132" i="7"/>
  <c r="D131" i="7"/>
  <c r="C131" i="7"/>
  <c r="D130" i="7"/>
  <c r="C130" i="7"/>
  <c r="D129" i="7"/>
  <c r="C129" i="7"/>
  <c r="D128" i="7"/>
  <c r="C128" i="7"/>
  <c r="D127" i="7"/>
  <c r="C127" i="7"/>
  <c r="D126" i="7"/>
  <c r="C126" i="7"/>
  <c r="D125" i="7"/>
  <c r="C125" i="7"/>
  <c r="D124" i="7"/>
  <c r="C124" i="7"/>
  <c r="D123" i="7"/>
  <c r="C123" i="7"/>
  <c r="D122" i="7"/>
  <c r="C122" i="7"/>
  <c r="D121" i="7"/>
  <c r="C121" i="7"/>
  <c r="D120" i="7"/>
  <c r="C120" i="7"/>
  <c r="D119" i="7"/>
  <c r="C119" i="7"/>
  <c r="D118" i="7"/>
  <c r="C118" i="7"/>
  <c r="D117" i="7"/>
  <c r="C117" i="7"/>
  <c r="D116" i="7"/>
  <c r="C116" i="7"/>
  <c r="D115" i="7"/>
  <c r="C115" i="7"/>
  <c r="D114" i="7"/>
  <c r="C114" i="7"/>
  <c r="D113" i="7"/>
  <c r="C113" i="7"/>
  <c r="D112" i="7"/>
  <c r="C112" i="7"/>
  <c r="D111" i="7"/>
  <c r="C111" i="7"/>
  <c r="D110" i="7"/>
  <c r="C110" i="7"/>
  <c r="D109" i="7"/>
  <c r="C109" i="7"/>
  <c r="D108" i="7"/>
  <c r="C108" i="7"/>
  <c r="D107" i="7"/>
  <c r="C107" i="7"/>
  <c r="D106" i="7"/>
  <c r="C106" i="7"/>
  <c r="D105" i="7"/>
  <c r="C105" i="7"/>
  <c r="D104" i="7"/>
  <c r="C104" i="7"/>
  <c r="D103" i="7"/>
  <c r="C103" i="7"/>
  <c r="D102" i="7"/>
  <c r="C102" i="7"/>
  <c r="D101" i="7"/>
  <c r="C101" i="7"/>
  <c r="D100" i="7"/>
  <c r="C100" i="7"/>
  <c r="D99" i="7"/>
  <c r="C99" i="7"/>
  <c r="D98" i="7"/>
  <c r="C98" i="7"/>
  <c r="D97" i="7"/>
  <c r="C97" i="7"/>
  <c r="D96" i="7"/>
  <c r="C96" i="7"/>
  <c r="D95" i="7"/>
  <c r="C95" i="7"/>
  <c r="D94" i="7"/>
  <c r="C94" i="7"/>
  <c r="D93" i="7"/>
  <c r="C93" i="7"/>
  <c r="D92" i="7"/>
  <c r="C92" i="7"/>
  <c r="D91" i="7"/>
  <c r="C91" i="7"/>
  <c r="D90" i="7"/>
  <c r="C90" i="7"/>
  <c r="D89" i="7"/>
  <c r="C89" i="7"/>
  <c r="D88" i="7"/>
  <c r="C88" i="7"/>
  <c r="D87" i="7"/>
  <c r="C87" i="7"/>
  <c r="D86" i="7"/>
  <c r="C86" i="7"/>
  <c r="D85" i="7"/>
  <c r="C85" i="7"/>
  <c r="D84" i="7"/>
  <c r="C84" i="7"/>
  <c r="D83" i="7"/>
  <c r="C83" i="7"/>
  <c r="D82" i="7"/>
  <c r="C82" i="7"/>
  <c r="D81" i="7"/>
  <c r="C81" i="7"/>
  <c r="D80" i="7"/>
  <c r="C80" i="7"/>
  <c r="D79" i="7"/>
  <c r="C79" i="7"/>
  <c r="D78" i="7"/>
  <c r="C78" i="7"/>
  <c r="D77" i="7"/>
  <c r="C77" i="7"/>
  <c r="D76" i="7"/>
  <c r="C76" i="7"/>
  <c r="D75" i="7"/>
  <c r="C75" i="7"/>
  <c r="D74" i="7"/>
  <c r="C74" i="7"/>
  <c r="D73" i="7"/>
  <c r="C73" i="7"/>
  <c r="D72" i="7"/>
  <c r="C72" i="7"/>
  <c r="D71" i="7"/>
  <c r="C71" i="7"/>
  <c r="D70" i="7"/>
  <c r="C70" i="7"/>
  <c r="D69" i="7"/>
  <c r="C69" i="7"/>
  <c r="D68" i="7"/>
  <c r="C68" i="7"/>
  <c r="D67" i="7"/>
  <c r="C67" i="7"/>
  <c r="D66" i="7"/>
  <c r="C66" i="7"/>
  <c r="D65" i="7"/>
  <c r="C65" i="7"/>
  <c r="D64" i="7"/>
  <c r="C64" i="7"/>
  <c r="D63" i="7"/>
  <c r="C63" i="7"/>
  <c r="D62" i="7"/>
  <c r="C62" i="7"/>
  <c r="D61" i="7"/>
  <c r="C61" i="7"/>
  <c r="D60" i="7"/>
  <c r="C60" i="7"/>
  <c r="D59" i="7"/>
  <c r="C59" i="7"/>
  <c r="D58" i="7"/>
  <c r="C58" i="7"/>
  <c r="D57" i="7"/>
  <c r="C57" i="7"/>
  <c r="D56" i="7"/>
  <c r="C56" i="7"/>
  <c r="D55" i="7"/>
  <c r="C55" i="7"/>
  <c r="D54" i="7"/>
  <c r="C54" i="7"/>
  <c r="D53" i="7"/>
  <c r="C53" i="7"/>
  <c r="D52" i="7"/>
  <c r="C52" i="7"/>
  <c r="D51" i="7"/>
  <c r="C51" i="7"/>
  <c r="D50" i="7"/>
  <c r="C50" i="7"/>
  <c r="D49" i="7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D3" i="7"/>
  <c r="C3" i="7"/>
  <c r="E2" i="7"/>
  <c r="D2" i="7"/>
  <c r="C2" i="7"/>
  <c r="L300" i="13"/>
  <c r="K300" i="13"/>
  <c r="J300" i="13"/>
  <c r="I300" i="13"/>
  <c r="G300" i="13"/>
  <c r="F300" i="13"/>
  <c r="E300" i="13"/>
  <c r="D300" i="13"/>
  <c r="C300" i="13"/>
  <c r="B300" i="13"/>
  <c r="L299" i="13"/>
  <c r="K299" i="13"/>
  <c r="J299" i="13"/>
  <c r="I299" i="13"/>
  <c r="G299" i="13"/>
  <c r="F299" i="13"/>
  <c r="E299" i="13"/>
  <c r="D299" i="13"/>
  <c r="C299" i="13"/>
  <c r="B299" i="13"/>
  <c r="L298" i="13"/>
  <c r="K298" i="13"/>
  <c r="J298" i="13"/>
  <c r="I298" i="13"/>
  <c r="G298" i="13"/>
  <c r="F298" i="13"/>
  <c r="E298" i="13"/>
  <c r="D298" i="13"/>
  <c r="C298" i="13"/>
  <c r="B298" i="13"/>
  <c r="L297" i="13"/>
  <c r="K297" i="13"/>
  <c r="J297" i="13"/>
  <c r="I297" i="13"/>
  <c r="G297" i="13"/>
  <c r="F297" i="13"/>
  <c r="E297" i="13"/>
  <c r="D297" i="13"/>
  <c r="C297" i="13"/>
  <c r="B297" i="13"/>
  <c r="L296" i="13"/>
  <c r="K296" i="13"/>
  <c r="J296" i="13"/>
  <c r="I296" i="13"/>
  <c r="G296" i="13"/>
  <c r="F296" i="13"/>
  <c r="E296" i="13"/>
  <c r="D296" i="13"/>
  <c r="C296" i="13"/>
  <c r="B296" i="13"/>
  <c r="L295" i="13"/>
  <c r="K295" i="13"/>
  <c r="J295" i="13"/>
  <c r="I295" i="13"/>
  <c r="G295" i="13"/>
  <c r="F295" i="13"/>
  <c r="E295" i="13"/>
  <c r="D295" i="13"/>
  <c r="C295" i="13"/>
  <c r="B295" i="13"/>
  <c r="L294" i="13"/>
  <c r="K294" i="13"/>
  <c r="J294" i="13"/>
  <c r="I294" i="13"/>
  <c r="G294" i="13"/>
  <c r="F294" i="13"/>
  <c r="E294" i="13"/>
  <c r="D294" i="13"/>
  <c r="C294" i="13"/>
  <c r="B294" i="13"/>
  <c r="L293" i="13"/>
  <c r="K293" i="13"/>
  <c r="J293" i="13"/>
  <c r="I293" i="13"/>
  <c r="G293" i="13"/>
  <c r="F293" i="13"/>
  <c r="E293" i="13"/>
  <c r="D293" i="13"/>
  <c r="C293" i="13"/>
  <c r="B293" i="13"/>
  <c r="L292" i="13"/>
  <c r="K292" i="13"/>
  <c r="J292" i="13"/>
  <c r="I292" i="13"/>
  <c r="G292" i="13"/>
  <c r="F292" i="13"/>
  <c r="E292" i="13"/>
  <c r="D292" i="13"/>
  <c r="C292" i="13"/>
  <c r="B292" i="13"/>
  <c r="L291" i="13"/>
  <c r="K291" i="13"/>
  <c r="J291" i="13"/>
  <c r="I291" i="13"/>
  <c r="G291" i="13"/>
  <c r="F291" i="13"/>
  <c r="E291" i="13"/>
  <c r="D291" i="13"/>
  <c r="C291" i="13"/>
  <c r="B291" i="13"/>
  <c r="L290" i="13"/>
  <c r="K290" i="13"/>
  <c r="J290" i="13"/>
  <c r="I290" i="13"/>
  <c r="G290" i="13"/>
  <c r="F290" i="13"/>
  <c r="E290" i="13"/>
  <c r="D290" i="13"/>
  <c r="C290" i="13"/>
  <c r="B290" i="13"/>
  <c r="L289" i="13"/>
  <c r="K289" i="13"/>
  <c r="J289" i="13"/>
  <c r="I289" i="13"/>
  <c r="G289" i="13"/>
  <c r="F289" i="13"/>
  <c r="E289" i="13"/>
  <c r="D289" i="13"/>
  <c r="C289" i="13"/>
  <c r="B289" i="13"/>
  <c r="L288" i="13"/>
  <c r="K288" i="13"/>
  <c r="J288" i="13"/>
  <c r="I288" i="13"/>
  <c r="G288" i="13"/>
  <c r="F288" i="13"/>
  <c r="E288" i="13"/>
  <c r="D288" i="13"/>
  <c r="C288" i="13"/>
  <c r="B288" i="13"/>
  <c r="L287" i="13"/>
  <c r="K287" i="13"/>
  <c r="J287" i="13"/>
  <c r="I287" i="13"/>
  <c r="G287" i="13"/>
  <c r="F287" i="13"/>
  <c r="E287" i="13"/>
  <c r="D287" i="13"/>
  <c r="C287" i="13"/>
  <c r="B287" i="13"/>
  <c r="L286" i="13"/>
  <c r="K286" i="13"/>
  <c r="J286" i="13"/>
  <c r="I286" i="13"/>
  <c r="G286" i="13"/>
  <c r="F286" i="13"/>
  <c r="E286" i="13"/>
  <c r="D286" i="13"/>
  <c r="C286" i="13"/>
  <c r="B286" i="13"/>
  <c r="L285" i="13"/>
  <c r="K285" i="13"/>
  <c r="J285" i="13"/>
  <c r="I285" i="13"/>
  <c r="G285" i="13"/>
  <c r="F285" i="13"/>
  <c r="E285" i="13"/>
  <c r="D285" i="13"/>
  <c r="C285" i="13"/>
  <c r="B285" i="13"/>
  <c r="L284" i="13"/>
  <c r="K284" i="13"/>
  <c r="J284" i="13"/>
  <c r="I284" i="13"/>
  <c r="G284" i="13"/>
  <c r="F284" i="13"/>
  <c r="E284" i="13"/>
  <c r="D284" i="13"/>
  <c r="C284" i="13"/>
  <c r="B284" i="13"/>
  <c r="L283" i="13"/>
  <c r="K283" i="13"/>
  <c r="J283" i="13"/>
  <c r="I283" i="13"/>
  <c r="G283" i="13"/>
  <c r="F283" i="13"/>
  <c r="E283" i="13"/>
  <c r="D283" i="13"/>
  <c r="C283" i="13"/>
  <c r="B283" i="13"/>
  <c r="L282" i="13"/>
  <c r="K282" i="13"/>
  <c r="J282" i="13"/>
  <c r="I282" i="13"/>
  <c r="G282" i="13"/>
  <c r="F282" i="13"/>
  <c r="E282" i="13"/>
  <c r="D282" i="13"/>
  <c r="C282" i="13"/>
  <c r="B282" i="13"/>
  <c r="L281" i="13"/>
  <c r="K281" i="13"/>
  <c r="J281" i="13"/>
  <c r="I281" i="13"/>
  <c r="G281" i="13"/>
  <c r="F281" i="13"/>
  <c r="E281" i="13"/>
  <c r="D281" i="13"/>
  <c r="C281" i="13"/>
  <c r="B281" i="13"/>
  <c r="L280" i="13"/>
  <c r="K280" i="13"/>
  <c r="J280" i="13"/>
  <c r="I280" i="13"/>
  <c r="G280" i="13"/>
  <c r="F280" i="13"/>
  <c r="E280" i="13"/>
  <c r="D280" i="13"/>
  <c r="C280" i="13"/>
  <c r="B280" i="13"/>
  <c r="L279" i="13"/>
  <c r="K279" i="13"/>
  <c r="J279" i="13"/>
  <c r="I279" i="13"/>
  <c r="G279" i="13"/>
  <c r="F279" i="13"/>
  <c r="E279" i="13"/>
  <c r="D279" i="13"/>
  <c r="C279" i="13"/>
  <c r="B279" i="13"/>
  <c r="L278" i="13"/>
  <c r="K278" i="13"/>
  <c r="J278" i="13"/>
  <c r="I278" i="13"/>
  <c r="G278" i="13"/>
  <c r="F278" i="13"/>
  <c r="E278" i="13"/>
  <c r="D278" i="13"/>
  <c r="C278" i="13"/>
  <c r="B278" i="13"/>
  <c r="L277" i="13"/>
  <c r="K277" i="13"/>
  <c r="J277" i="13"/>
  <c r="I277" i="13"/>
  <c r="G277" i="13"/>
  <c r="F277" i="13"/>
  <c r="E277" i="13"/>
  <c r="D277" i="13"/>
  <c r="C277" i="13"/>
  <c r="B277" i="13"/>
  <c r="L276" i="13"/>
  <c r="K276" i="13"/>
  <c r="J276" i="13"/>
  <c r="I276" i="13"/>
  <c r="G276" i="13"/>
  <c r="F276" i="13"/>
  <c r="E276" i="13"/>
  <c r="D276" i="13"/>
  <c r="C276" i="13"/>
  <c r="B276" i="13"/>
  <c r="L275" i="13"/>
  <c r="K275" i="13"/>
  <c r="J275" i="13"/>
  <c r="I275" i="13"/>
  <c r="G275" i="13"/>
  <c r="F275" i="13"/>
  <c r="E275" i="13"/>
  <c r="D275" i="13"/>
  <c r="C275" i="13"/>
  <c r="B275" i="13"/>
  <c r="L274" i="13"/>
  <c r="K274" i="13"/>
  <c r="J274" i="13"/>
  <c r="I274" i="13"/>
  <c r="G274" i="13"/>
  <c r="F274" i="13"/>
  <c r="E274" i="13"/>
  <c r="D274" i="13"/>
  <c r="C274" i="13"/>
  <c r="B274" i="13"/>
  <c r="L273" i="13"/>
  <c r="K273" i="13"/>
  <c r="J273" i="13"/>
  <c r="I273" i="13"/>
  <c r="G273" i="13"/>
  <c r="F273" i="13"/>
  <c r="E273" i="13"/>
  <c r="D273" i="13"/>
  <c r="C273" i="13"/>
  <c r="B273" i="13"/>
  <c r="L272" i="13"/>
  <c r="K272" i="13"/>
  <c r="J272" i="13"/>
  <c r="I272" i="13"/>
  <c r="G272" i="13"/>
  <c r="F272" i="13"/>
  <c r="E272" i="13"/>
  <c r="D272" i="13"/>
  <c r="C272" i="13"/>
  <c r="B272" i="13"/>
  <c r="L271" i="13"/>
  <c r="K271" i="13"/>
  <c r="J271" i="13"/>
  <c r="I271" i="13"/>
  <c r="G271" i="13"/>
  <c r="F271" i="13"/>
  <c r="E271" i="13"/>
  <c r="D271" i="13"/>
  <c r="C271" i="13"/>
  <c r="B271" i="13"/>
  <c r="L270" i="13"/>
  <c r="K270" i="13"/>
  <c r="J270" i="13"/>
  <c r="I270" i="13"/>
  <c r="G270" i="13"/>
  <c r="F270" i="13"/>
  <c r="E270" i="13"/>
  <c r="D270" i="13"/>
  <c r="C270" i="13"/>
  <c r="B270" i="13"/>
  <c r="L269" i="13"/>
  <c r="K269" i="13"/>
  <c r="J269" i="13"/>
  <c r="I269" i="13"/>
  <c r="G269" i="13"/>
  <c r="F269" i="13"/>
  <c r="E269" i="13"/>
  <c r="D269" i="13"/>
  <c r="C269" i="13"/>
  <c r="B269" i="13"/>
  <c r="L268" i="13"/>
  <c r="K268" i="13"/>
  <c r="J268" i="13"/>
  <c r="I268" i="13"/>
  <c r="G268" i="13"/>
  <c r="F268" i="13"/>
  <c r="E268" i="13"/>
  <c r="D268" i="13"/>
  <c r="C268" i="13"/>
  <c r="B268" i="13"/>
  <c r="L267" i="13"/>
  <c r="K267" i="13"/>
  <c r="J267" i="13"/>
  <c r="I267" i="13"/>
  <c r="G267" i="13"/>
  <c r="F267" i="13"/>
  <c r="E267" i="13"/>
  <c r="D267" i="13"/>
  <c r="C267" i="13"/>
  <c r="B267" i="13"/>
  <c r="L266" i="13"/>
  <c r="K266" i="13"/>
  <c r="J266" i="13"/>
  <c r="I266" i="13"/>
  <c r="G266" i="13"/>
  <c r="F266" i="13"/>
  <c r="E266" i="13"/>
  <c r="D266" i="13"/>
  <c r="C266" i="13"/>
  <c r="B266" i="13"/>
  <c r="L265" i="13"/>
  <c r="K265" i="13"/>
  <c r="J265" i="13"/>
  <c r="I265" i="13"/>
  <c r="G265" i="13"/>
  <c r="F265" i="13"/>
  <c r="E265" i="13"/>
  <c r="D265" i="13"/>
  <c r="C265" i="13"/>
  <c r="B265" i="13"/>
  <c r="L264" i="13"/>
  <c r="K264" i="13"/>
  <c r="J264" i="13"/>
  <c r="I264" i="13"/>
  <c r="G264" i="13"/>
  <c r="F264" i="13"/>
  <c r="E264" i="13"/>
  <c r="D264" i="13"/>
  <c r="C264" i="13"/>
  <c r="B264" i="13"/>
  <c r="L263" i="13"/>
  <c r="K263" i="13"/>
  <c r="J263" i="13"/>
  <c r="I263" i="13"/>
  <c r="G263" i="13"/>
  <c r="F263" i="13"/>
  <c r="E263" i="13"/>
  <c r="D263" i="13"/>
  <c r="C263" i="13"/>
  <c r="B263" i="13"/>
  <c r="L262" i="13"/>
  <c r="K262" i="13"/>
  <c r="J262" i="13"/>
  <c r="I262" i="13"/>
  <c r="G262" i="13"/>
  <c r="F262" i="13"/>
  <c r="E262" i="13"/>
  <c r="D262" i="13"/>
  <c r="C262" i="13"/>
  <c r="B262" i="13"/>
  <c r="L261" i="13"/>
  <c r="K261" i="13"/>
  <c r="J261" i="13"/>
  <c r="I261" i="13"/>
  <c r="G261" i="13"/>
  <c r="F261" i="13"/>
  <c r="E261" i="13"/>
  <c r="D261" i="13"/>
  <c r="C261" i="13"/>
  <c r="B261" i="13"/>
  <c r="L260" i="13"/>
  <c r="K260" i="13"/>
  <c r="J260" i="13"/>
  <c r="I260" i="13"/>
  <c r="G260" i="13"/>
  <c r="F260" i="13"/>
  <c r="E260" i="13"/>
  <c r="D260" i="13"/>
  <c r="C260" i="13"/>
  <c r="B260" i="13"/>
  <c r="L259" i="13"/>
  <c r="K259" i="13"/>
  <c r="J259" i="13"/>
  <c r="I259" i="13"/>
  <c r="G259" i="13"/>
  <c r="F259" i="13"/>
  <c r="E259" i="13"/>
  <c r="D259" i="13"/>
  <c r="C259" i="13"/>
  <c r="B259" i="13"/>
  <c r="L258" i="13"/>
  <c r="K258" i="13"/>
  <c r="J258" i="13"/>
  <c r="I258" i="13"/>
  <c r="G258" i="13"/>
  <c r="F258" i="13"/>
  <c r="E258" i="13"/>
  <c r="D258" i="13"/>
  <c r="C258" i="13"/>
  <c r="B258" i="13"/>
  <c r="L257" i="13"/>
  <c r="K257" i="13"/>
  <c r="J257" i="13"/>
  <c r="I257" i="13"/>
  <c r="G257" i="13"/>
  <c r="F257" i="13"/>
  <c r="E257" i="13"/>
  <c r="D257" i="13"/>
  <c r="C257" i="13"/>
  <c r="B257" i="13"/>
  <c r="L256" i="13"/>
  <c r="K256" i="13"/>
  <c r="J256" i="13"/>
  <c r="I256" i="13"/>
  <c r="G256" i="13"/>
  <c r="F256" i="13"/>
  <c r="E256" i="13"/>
  <c r="D256" i="13"/>
  <c r="C256" i="13"/>
  <c r="B256" i="13"/>
  <c r="L255" i="13"/>
  <c r="K255" i="13"/>
  <c r="J255" i="13"/>
  <c r="I255" i="13"/>
  <c r="G255" i="13"/>
  <c r="F255" i="13"/>
  <c r="E255" i="13"/>
  <c r="D255" i="13"/>
  <c r="C255" i="13"/>
  <c r="B255" i="13"/>
  <c r="L254" i="13"/>
  <c r="K254" i="13"/>
  <c r="J254" i="13"/>
  <c r="I254" i="13"/>
  <c r="G254" i="13"/>
  <c r="F254" i="13"/>
  <c r="E254" i="13"/>
  <c r="D254" i="13"/>
  <c r="C254" i="13"/>
  <c r="B254" i="13"/>
  <c r="L253" i="13"/>
  <c r="K253" i="13"/>
  <c r="J253" i="13"/>
  <c r="I253" i="13"/>
  <c r="G253" i="13"/>
  <c r="F253" i="13"/>
  <c r="E253" i="13"/>
  <c r="D253" i="13"/>
  <c r="C253" i="13"/>
  <c r="B253" i="13"/>
  <c r="L252" i="13"/>
  <c r="K252" i="13"/>
  <c r="J252" i="13"/>
  <c r="I252" i="13"/>
  <c r="G252" i="13"/>
  <c r="F252" i="13"/>
  <c r="E252" i="13"/>
  <c r="D252" i="13"/>
  <c r="C252" i="13"/>
  <c r="B252" i="13"/>
  <c r="L251" i="13"/>
  <c r="K251" i="13"/>
  <c r="J251" i="13"/>
  <c r="I251" i="13"/>
  <c r="G251" i="13"/>
  <c r="F251" i="13"/>
  <c r="E251" i="13"/>
  <c r="D251" i="13"/>
  <c r="C251" i="13"/>
  <c r="B251" i="13"/>
  <c r="L250" i="13"/>
  <c r="K250" i="13"/>
  <c r="J250" i="13"/>
  <c r="I250" i="13"/>
  <c r="G250" i="13"/>
  <c r="F250" i="13"/>
  <c r="E250" i="13"/>
  <c r="D250" i="13"/>
  <c r="C250" i="13"/>
  <c r="B250" i="13"/>
  <c r="L249" i="13"/>
  <c r="K249" i="13"/>
  <c r="J249" i="13"/>
  <c r="I249" i="13"/>
  <c r="G249" i="13"/>
  <c r="F249" i="13"/>
  <c r="E249" i="13"/>
  <c r="D249" i="13"/>
  <c r="C249" i="13"/>
  <c r="B249" i="13"/>
  <c r="L248" i="13"/>
  <c r="K248" i="13"/>
  <c r="J248" i="13"/>
  <c r="I248" i="13"/>
  <c r="G248" i="13"/>
  <c r="F248" i="13"/>
  <c r="E248" i="13"/>
  <c r="D248" i="13"/>
  <c r="C248" i="13"/>
  <c r="B248" i="13"/>
  <c r="L247" i="13"/>
  <c r="K247" i="13"/>
  <c r="J247" i="13"/>
  <c r="I247" i="13"/>
  <c r="G247" i="13"/>
  <c r="F247" i="13"/>
  <c r="E247" i="13"/>
  <c r="D247" i="13"/>
  <c r="C247" i="13"/>
  <c r="B247" i="13"/>
  <c r="L246" i="13"/>
  <c r="K246" i="13"/>
  <c r="J246" i="13"/>
  <c r="I246" i="13"/>
  <c r="G246" i="13"/>
  <c r="F246" i="13"/>
  <c r="E246" i="13"/>
  <c r="D246" i="13"/>
  <c r="C246" i="13"/>
  <c r="B246" i="13"/>
  <c r="L245" i="13"/>
  <c r="K245" i="13"/>
  <c r="J245" i="13"/>
  <c r="I245" i="13"/>
  <c r="G245" i="13"/>
  <c r="F245" i="13"/>
  <c r="E245" i="13"/>
  <c r="D245" i="13"/>
  <c r="C245" i="13"/>
  <c r="B245" i="13"/>
  <c r="L244" i="13"/>
  <c r="K244" i="13"/>
  <c r="J244" i="13"/>
  <c r="I244" i="13"/>
  <c r="G244" i="13"/>
  <c r="F244" i="13"/>
  <c r="E244" i="13"/>
  <c r="D244" i="13"/>
  <c r="C244" i="13"/>
  <c r="B244" i="13"/>
  <c r="L243" i="13"/>
  <c r="K243" i="13"/>
  <c r="J243" i="13"/>
  <c r="I243" i="13"/>
  <c r="G243" i="13"/>
  <c r="F243" i="13"/>
  <c r="E243" i="13"/>
  <c r="D243" i="13"/>
  <c r="C243" i="13"/>
  <c r="B243" i="13"/>
  <c r="L242" i="13"/>
  <c r="K242" i="13"/>
  <c r="J242" i="13"/>
  <c r="I242" i="13"/>
  <c r="G242" i="13"/>
  <c r="F242" i="13"/>
  <c r="E242" i="13"/>
  <c r="D242" i="13"/>
  <c r="C242" i="13"/>
  <c r="B242" i="13"/>
  <c r="L241" i="13"/>
  <c r="K241" i="13"/>
  <c r="J241" i="13"/>
  <c r="I241" i="13"/>
  <c r="G241" i="13"/>
  <c r="F241" i="13"/>
  <c r="E241" i="13"/>
  <c r="D241" i="13"/>
  <c r="C241" i="13"/>
  <c r="B241" i="13"/>
  <c r="L240" i="13"/>
  <c r="K240" i="13"/>
  <c r="J240" i="13"/>
  <c r="I240" i="13"/>
  <c r="G240" i="13"/>
  <c r="F240" i="13"/>
  <c r="E240" i="13"/>
  <c r="D240" i="13"/>
  <c r="C240" i="13"/>
  <c r="B240" i="13"/>
  <c r="L239" i="13"/>
  <c r="K239" i="13"/>
  <c r="J239" i="13"/>
  <c r="I239" i="13"/>
  <c r="G239" i="13"/>
  <c r="F239" i="13"/>
  <c r="E239" i="13"/>
  <c r="D239" i="13"/>
  <c r="C239" i="13"/>
  <c r="B239" i="13"/>
  <c r="L238" i="13"/>
  <c r="K238" i="13"/>
  <c r="J238" i="13"/>
  <c r="I238" i="13"/>
  <c r="G238" i="13"/>
  <c r="F238" i="13"/>
  <c r="E238" i="13"/>
  <c r="D238" i="13"/>
  <c r="C238" i="13"/>
  <c r="B238" i="13"/>
  <c r="L237" i="13"/>
  <c r="K237" i="13"/>
  <c r="J237" i="13"/>
  <c r="I237" i="13"/>
  <c r="G237" i="13"/>
  <c r="F237" i="13"/>
  <c r="E237" i="13"/>
  <c r="D237" i="13"/>
  <c r="C237" i="13"/>
  <c r="B237" i="13"/>
  <c r="L236" i="13"/>
  <c r="K236" i="13"/>
  <c r="J236" i="13"/>
  <c r="I236" i="13"/>
  <c r="G236" i="13"/>
  <c r="F236" i="13"/>
  <c r="E236" i="13"/>
  <c r="D236" i="13"/>
  <c r="C236" i="13"/>
  <c r="B236" i="13"/>
  <c r="L235" i="13"/>
  <c r="K235" i="13"/>
  <c r="J235" i="13"/>
  <c r="I235" i="13"/>
  <c r="G235" i="13"/>
  <c r="F235" i="13"/>
  <c r="E235" i="13"/>
  <c r="D235" i="13"/>
  <c r="C235" i="13"/>
  <c r="B235" i="13"/>
  <c r="L234" i="13"/>
  <c r="K234" i="13"/>
  <c r="J234" i="13"/>
  <c r="I234" i="13"/>
  <c r="G234" i="13"/>
  <c r="F234" i="13"/>
  <c r="E234" i="13"/>
  <c r="D234" i="13"/>
  <c r="C234" i="13"/>
  <c r="B234" i="13"/>
  <c r="L233" i="13"/>
  <c r="K233" i="13"/>
  <c r="J233" i="13"/>
  <c r="I233" i="13"/>
  <c r="G233" i="13"/>
  <c r="F233" i="13"/>
  <c r="E233" i="13"/>
  <c r="D233" i="13"/>
  <c r="C233" i="13"/>
  <c r="B233" i="13"/>
  <c r="L232" i="13"/>
  <c r="K232" i="13"/>
  <c r="J232" i="13"/>
  <c r="I232" i="13"/>
  <c r="G232" i="13"/>
  <c r="F232" i="13"/>
  <c r="E232" i="13"/>
  <c r="D232" i="13"/>
  <c r="C232" i="13"/>
  <c r="B232" i="13"/>
  <c r="L231" i="13"/>
  <c r="K231" i="13"/>
  <c r="J231" i="13"/>
  <c r="I231" i="13"/>
  <c r="G231" i="13"/>
  <c r="F231" i="13"/>
  <c r="E231" i="13"/>
  <c r="D231" i="13"/>
  <c r="C231" i="13"/>
  <c r="B231" i="13"/>
  <c r="L230" i="13"/>
  <c r="K230" i="13"/>
  <c r="J230" i="13"/>
  <c r="I230" i="13"/>
  <c r="G230" i="13"/>
  <c r="F230" i="13"/>
  <c r="E230" i="13"/>
  <c r="D230" i="13"/>
  <c r="C230" i="13"/>
  <c r="B230" i="13"/>
  <c r="L229" i="13"/>
  <c r="K229" i="13"/>
  <c r="J229" i="13"/>
  <c r="I229" i="13"/>
  <c r="G229" i="13"/>
  <c r="F229" i="13"/>
  <c r="E229" i="13"/>
  <c r="D229" i="13"/>
  <c r="C229" i="13"/>
  <c r="B229" i="13"/>
  <c r="L228" i="13"/>
  <c r="K228" i="13"/>
  <c r="J228" i="13"/>
  <c r="I228" i="13"/>
  <c r="G228" i="13"/>
  <c r="F228" i="13"/>
  <c r="E228" i="13"/>
  <c r="D228" i="13"/>
  <c r="C228" i="13"/>
  <c r="B228" i="13"/>
  <c r="L227" i="13"/>
  <c r="K227" i="13"/>
  <c r="J227" i="13"/>
  <c r="I227" i="13"/>
  <c r="G227" i="13"/>
  <c r="F227" i="13"/>
  <c r="E227" i="13"/>
  <c r="D227" i="13"/>
  <c r="C227" i="13"/>
  <c r="B227" i="13"/>
  <c r="L226" i="13"/>
  <c r="K226" i="13"/>
  <c r="J226" i="13"/>
  <c r="I226" i="13"/>
  <c r="G226" i="13"/>
  <c r="F226" i="13"/>
  <c r="E226" i="13"/>
  <c r="D226" i="13"/>
  <c r="C226" i="13"/>
  <c r="B226" i="13"/>
  <c r="L225" i="13"/>
  <c r="K225" i="13"/>
  <c r="J225" i="13"/>
  <c r="I225" i="13"/>
  <c r="G225" i="13"/>
  <c r="F225" i="13"/>
  <c r="E225" i="13"/>
  <c r="D225" i="13"/>
  <c r="C225" i="13"/>
  <c r="B225" i="13"/>
  <c r="L224" i="13"/>
  <c r="K224" i="13"/>
  <c r="J224" i="13"/>
  <c r="I224" i="13"/>
  <c r="G224" i="13"/>
  <c r="F224" i="13"/>
  <c r="E224" i="13"/>
  <c r="D224" i="13"/>
  <c r="C224" i="13"/>
  <c r="B224" i="13"/>
  <c r="L223" i="13"/>
  <c r="K223" i="13"/>
  <c r="J223" i="13"/>
  <c r="I223" i="13"/>
  <c r="G223" i="13"/>
  <c r="F223" i="13"/>
  <c r="E223" i="13"/>
  <c r="D223" i="13"/>
  <c r="C223" i="13"/>
  <c r="B223" i="13"/>
  <c r="L222" i="13"/>
  <c r="K222" i="13"/>
  <c r="J222" i="13"/>
  <c r="I222" i="13"/>
  <c r="G222" i="13"/>
  <c r="F222" i="13"/>
  <c r="E222" i="13"/>
  <c r="D222" i="13"/>
  <c r="C222" i="13"/>
  <c r="B222" i="13"/>
  <c r="L221" i="13"/>
  <c r="K221" i="13"/>
  <c r="J221" i="13"/>
  <c r="I221" i="13"/>
  <c r="G221" i="13"/>
  <c r="F221" i="13"/>
  <c r="E221" i="13"/>
  <c r="D221" i="13"/>
  <c r="C221" i="13"/>
  <c r="B221" i="13"/>
  <c r="L220" i="13"/>
  <c r="K220" i="13"/>
  <c r="J220" i="13"/>
  <c r="I220" i="13"/>
  <c r="G220" i="13"/>
  <c r="F220" i="13"/>
  <c r="E220" i="13"/>
  <c r="D220" i="13"/>
  <c r="C220" i="13"/>
  <c r="B220" i="13"/>
  <c r="L219" i="13"/>
  <c r="K219" i="13"/>
  <c r="J219" i="13"/>
  <c r="I219" i="13"/>
  <c r="G219" i="13"/>
  <c r="F219" i="13"/>
  <c r="E219" i="13"/>
  <c r="D219" i="13"/>
  <c r="C219" i="13"/>
  <c r="B219" i="13"/>
  <c r="L218" i="13"/>
  <c r="K218" i="13"/>
  <c r="J218" i="13"/>
  <c r="I218" i="13"/>
  <c r="G218" i="13"/>
  <c r="F218" i="13"/>
  <c r="E218" i="13"/>
  <c r="D218" i="13"/>
  <c r="C218" i="13"/>
  <c r="B218" i="13"/>
  <c r="L217" i="13"/>
  <c r="K217" i="13"/>
  <c r="J217" i="13"/>
  <c r="I217" i="13"/>
  <c r="G217" i="13"/>
  <c r="F217" i="13"/>
  <c r="E217" i="13"/>
  <c r="D217" i="13"/>
  <c r="C217" i="13"/>
  <c r="B217" i="13"/>
  <c r="L216" i="13"/>
  <c r="K216" i="13"/>
  <c r="J216" i="13"/>
  <c r="I216" i="13"/>
  <c r="G216" i="13"/>
  <c r="F216" i="13"/>
  <c r="E216" i="13"/>
  <c r="D216" i="13"/>
  <c r="C216" i="13"/>
  <c r="B216" i="13"/>
  <c r="L215" i="13"/>
  <c r="K215" i="13"/>
  <c r="J215" i="13"/>
  <c r="I215" i="13"/>
  <c r="G215" i="13"/>
  <c r="F215" i="13"/>
  <c r="E215" i="13"/>
  <c r="D215" i="13"/>
  <c r="C215" i="13"/>
  <c r="B215" i="13"/>
  <c r="L214" i="13"/>
  <c r="K214" i="13"/>
  <c r="J214" i="13"/>
  <c r="I214" i="13"/>
  <c r="G214" i="13"/>
  <c r="F214" i="13"/>
  <c r="E214" i="13"/>
  <c r="D214" i="13"/>
  <c r="C214" i="13"/>
  <c r="B214" i="13"/>
  <c r="L213" i="13"/>
  <c r="K213" i="13"/>
  <c r="J213" i="13"/>
  <c r="I213" i="13"/>
  <c r="G213" i="13"/>
  <c r="F213" i="13"/>
  <c r="E213" i="13"/>
  <c r="D213" i="13"/>
  <c r="C213" i="13"/>
  <c r="B213" i="13"/>
  <c r="L212" i="13"/>
  <c r="K212" i="13"/>
  <c r="J212" i="13"/>
  <c r="I212" i="13"/>
  <c r="G212" i="13"/>
  <c r="F212" i="13"/>
  <c r="E212" i="13"/>
  <c r="D212" i="13"/>
  <c r="C212" i="13"/>
  <c r="B212" i="13"/>
  <c r="L211" i="13"/>
  <c r="K211" i="13"/>
  <c r="J211" i="13"/>
  <c r="I211" i="13"/>
  <c r="G211" i="13"/>
  <c r="F211" i="13"/>
  <c r="E211" i="13"/>
  <c r="D211" i="13"/>
  <c r="C211" i="13"/>
  <c r="B211" i="13"/>
  <c r="L210" i="13"/>
  <c r="K210" i="13"/>
  <c r="J210" i="13"/>
  <c r="I210" i="13"/>
  <c r="G210" i="13"/>
  <c r="F210" i="13"/>
  <c r="E210" i="13"/>
  <c r="D210" i="13"/>
  <c r="C210" i="13"/>
  <c r="B210" i="13"/>
  <c r="L209" i="13"/>
  <c r="K209" i="13"/>
  <c r="J209" i="13"/>
  <c r="I209" i="13"/>
  <c r="G209" i="13"/>
  <c r="F209" i="13"/>
  <c r="E209" i="13"/>
  <c r="D209" i="13"/>
  <c r="C209" i="13"/>
  <c r="B209" i="13"/>
  <c r="L208" i="13"/>
  <c r="K208" i="13"/>
  <c r="J208" i="13"/>
  <c r="I208" i="13"/>
  <c r="G208" i="13"/>
  <c r="F208" i="13"/>
  <c r="E208" i="13"/>
  <c r="D208" i="13"/>
  <c r="C208" i="13"/>
  <c r="B208" i="13"/>
  <c r="L207" i="13"/>
  <c r="K207" i="13"/>
  <c r="J207" i="13"/>
  <c r="I207" i="13"/>
  <c r="G207" i="13"/>
  <c r="F207" i="13"/>
  <c r="E207" i="13"/>
  <c r="D207" i="13"/>
  <c r="C207" i="13"/>
  <c r="B207" i="13"/>
  <c r="L206" i="13"/>
  <c r="K206" i="13"/>
  <c r="J206" i="13"/>
  <c r="I206" i="13"/>
  <c r="G206" i="13"/>
  <c r="F206" i="13"/>
  <c r="E206" i="13"/>
  <c r="D206" i="13"/>
  <c r="C206" i="13"/>
  <c r="B206" i="13"/>
  <c r="L205" i="13"/>
  <c r="K205" i="13"/>
  <c r="J205" i="13"/>
  <c r="I205" i="13"/>
  <c r="G205" i="13"/>
  <c r="F205" i="13"/>
  <c r="E205" i="13"/>
  <c r="D205" i="13"/>
  <c r="C205" i="13"/>
  <c r="B205" i="13"/>
  <c r="L204" i="13"/>
  <c r="K204" i="13"/>
  <c r="J204" i="13"/>
  <c r="I204" i="13"/>
  <c r="G204" i="13"/>
  <c r="F204" i="13"/>
  <c r="E204" i="13"/>
  <c r="D204" i="13"/>
  <c r="C204" i="13"/>
  <c r="B204" i="13"/>
  <c r="L203" i="13"/>
  <c r="K203" i="13"/>
  <c r="J203" i="13"/>
  <c r="I203" i="13"/>
  <c r="G203" i="13"/>
  <c r="F203" i="13"/>
  <c r="E203" i="13"/>
  <c r="D203" i="13"/>
  <c r="C203" i="13"/>
  <c r="B203" i="13"/>
  <c r="L202" i="13"/>
  <c r="K202" i="13"/>
  <c r="J202" i="13"/>
  <c r="I202" i="13"/>
  <c r="G202" i="13"/>
  <c r="F202" i="13"/>
  <c r="E202" i="13"/>
  <c r="D202" i="13"/>
  <c r="C202" i="13"/>
  <c r="B202" i="13"/>
  <c r="L201" i="13"/>
  <c r="K201" i="13"/>
  <c r="J201" i="13"/>
  <c r="I201" i="13"/>
  <c r="G201" i="13"/>
  <c r="F201" i="13"/>
  <c r="E201" i="13"/>
  <c r="D201" i="13"/>
  <c r="C201" i="13"/>
  <c r="B201" i="13"/>
  <c r="L200" i="13"/>
  <c r="K200" i="13"/>
  <c r="J200" i="13"/>
  <c r="I200" i="13"/>
  <c r="G200" i="13"/>
  <c r="F200" i="13"/>
  <c r="E200" i="13"/>
  <c r="D200" i="13"/>
  <c r="C200" i="13"/>
  <c r="B200" i="13"/>
  <c r="L199" i="13"/>
  <c r="K199" i="13"/>
  <c r="J199" i="13"/>
  <c r="I199" i="13"/>
  <c r="G199" i="13"/>
  <c r="F199" i="13"/>
  <c r="E199" i="13"/>
  <c r="D199" i="13"/>
  <c r="C199" i="13"/>
  <c r="B199" i="13"/>
  <c r="L198" i="13"/>
  <c r="K198" i="13"/>
  <c r="J198" i="13"/>
  <c r="I198" i="13"/>
  <c r="G198" i="13"/>
  <c r="F198" i="13"/>
  <c r="E198" i="13"/>
  <c r="D198" i="13"/>
  <c r="C198" i="13"/>
  <c r="B198" i="13"/>
  <c r="L197" i="13"/>
  <c r="K197" i="13"/>
  <c r="J197" i="13"/>
  <c r="I197" i="13"/>
  <c r="G197" i="13"/>
  <c r="F197" i="13"/>
  <c r="E197" i="13"/>
  <c r="D197" i="13"/>
  <c r="C197" i="13"/>
  <c r="B197" i="13"/>
  <c r="L196" i="13"/>
  <c r="K196" i="13"/>
  <c r="J196" i="13"/>
  <c r="I196" i="13"/>
  <c r="G196" i="13"/>
  <c r="F196" i="13"/>
  <c r="E196" i="13"/>
  <c r="D196" i="13"/>
  <c r="C196" i="13"/>
  <c r="B196" i="13"/>
  <c r="L195" i="13"/>
  <c r="K195" i="13"/>
  <c r="J195" i="13"/>
  <c r="I195" i="13"/>
  <c r="G195" i="13"/>
  <c r="F195" i="13"/>
  <c r="E195" i="13"/>
  <c r="D195" i="13"/>
  <c r="C195" i="13"/>
  <c r="B195" i="13"/>
  <c r="L194" i="13"/>
  <c r="K194" i="13"/>
  <c r="J194" i="13"/>
  <c r="I194" i="13"/>
  <c r="G194" i="13"/>
  <c r="F194" i="13"/>
  <c r="E194" i="13"/>
  <c r="D194" i="13"/>
  <c r="C194" i="13"/>
  <c r="B194" i="13"/>
  <c r="L193" i="13"/>
  <c r="K193" i="13"/>
  <c r="J193" i="13"/>
  <c r="I193" i="13"/>
  <c r="G193" i="13"/>
  <c r="F193" i="13"/>
  <c r="E193" i="13"/>
  <c r="D193" i="13"/>
  <c r="C193" i="13"/>
  <c r="B193" i="13"/>
  <c r="L192" i="13"/>
  <c r="K192" i="13"/>
  <c r="J192" i="13"/>
  <c r="I192" i="13"/>
  <c r="G192" i="13"/>
  <c r="F192" i="13"/>
  <c r="E192" i="13"/>
  <c r="D192" i="13"/>
  <c r="C192" i="13"/>
  <c r="B192" i="13"/>
  <c r="L191" i="13"/>
  <c r="K191" i="13"/>
  <c r="J191" i="13"/>
  <c r="I191" i="13"/>
  <c r="G191" i="13"/>
  <c r="F191" i="13"/>
  <c r="E191" i="13"/>
  <c r="D191" i="13"/>
  <c r="C191" i="13"/>
  <c r="B191" i="13"/>
  <c r="L190" i="13"/>
  <c r="K190" i="13"/>
  <c r="J190" i="13"/>
  <c r="I190" i="13"/>
  <c r="G190" i="13"/>
  <c r="F190" i="13"/>
  <c r="E190" i="13"/>
  <c r="D190" i="13"/>
  <c r="C190" i="13"/>
  <c r="B190" i="13"/>
  <c r="L189" i="13"/>
  <c r="K189" i="13"/>
  <c r="J189" i="13"/>
  <c r="I189" i="13"/>
  <c r="G189" i="13"/>
  <c r="F189" i="13"/>
  <c r="E189" i="13"/>
  <c r="D189" i="13"/>
  <c r="C189" i="13"/>
  <c r="B189" i="13"/>
  <c r="L188" i="13"/>
  <c r="K188" i="13"/>
  <c r="J188" i="13"/>
  <c r="I188" i="13"/>
  <c r="G188" i="13"/>
  <c r="F188" i="13"/>
  <c r="E188" i="13"/>
  <c r="D188" i="13"/>
  <c r="C188" i="13"/>
  <c r="B188" i="13"/>
  <c r="L187" i="13"/>
  <c r="K187" i="13"/>
  <c r="J187" i="13"/>
  <c r="I187" i="13"/>
  <c r="G187" i="13"/>
  <c r="F187" i="13"/>
  <c r="E187" i="13"/>
  <c r="D187" i="13"/>
  <c r="C187" i="13"/>
  <c r="B187" i="13"/>
  <c r="L186" i="13"/>
  <c r="K186" i="13"/>
  <c r="J186" i="13"/>
  <c r="I186" i="13"/>
  <c r="G186" i="13"/>
  <c r="F186" i="13"/>
  <c r="E186" i="13"/>
  <c r="D186" i="13"/>
  <c r="C186" i="13"/>
  <c r="B186" i="13"/>
  <c r="L185" i="13"/>
  <c r="K185" i="13"/>
  <c r="J185" i="13"/>
  <c r="I185" i="13"/>
  <c r="G185" i="13"/>
  <c r="F185" i="13"/>
  <c r="E185" i="13"/>
  <c r="D185" i="13"/>
  <c r="C185" i="13"/>
  <c r="B185" i="13"/>
  <c r="L184" i="13"/>
  <c r="K184" i="13"/>
  <c r="J184" i="13"/>
  <c r="I184" i="13"/>
  <c r="G184" i="13"/>
  <c r="F184" i="13"/>
  <c r="E184" i="13"/>
  <c r="D184" i="13"/>
  <c r="C184" i="13"/>
  <c r="B184" i="13"/>
  <c r="L183" i="13"/>
  <c r="K183" i="13"/>
  <c r="J183" i="13"/>
  <c r="I183" i="13"/>
  <c r="G183" i="13"/>
  <c r="F183" i="13"/>
  <c r="E183" i="13"/>
  <c r="D183" i="13"/>
  <c r="C183" i="13"/>
  <c r="B183" i="13"/>
  <c r="L182" i="13"/>
  <c r="K182" i="13"/>
  <c r="J182" i="13"/>
  <c r="I182" i="13"/>
  <c r="G182" i="13"/>
  <c r="F182" i="13"/>
  <c r="E182" i="13"/>
  <c r="D182" i="13"/>
  <c r="C182" i="13"/>
  <c r="B182" i="13"/>
  <c r="L181" i="13"/>
  <c r="K181" i="13"/>
  <c r="J181" i="13"/>
  <c r="I181" i="13"/>
  <c r="G181" i="13"/>
  <c r="F181" i="13"/>
  <c r="E181" i="13"/>
  <c r="D181" i="13"/>
  <c r="C181" i="13"/>
  <c r="B181" i="13"/>
  <c r="L180" i="13"/>
  <c r="K180" i="13"/>
  <c r="J180" i="13"/>
  <c r="I180" i="13"/>
  <c r="G180" i="13"/>
  <c r="F180" i="13"/>
  <c r="E180" i="13"/>
  <c r="D180" i="13"/>
  <c r="C180" i="13"/>
  <c r="B180" i="13"/>
  <c r="L179" i="13"/>
  <c r="K179" i="13"/>
  <c r="J179" i="13"/>
  <c r="I179" i="13"/>
  <c r="G179" i="13"/>
  <c r="F179" i="13"/>
  <c r="E179" i="13"/>
  <c r="D179" i="13"/>
  <c r="C179" i="13"/>
  <c r="B179" i="13"/>
  <c r="L178" i="13"/>
  <c r="K178" i="13"/>
  <c r="J178" i="13"/>
  <c r="I178" i="13"/>
  <c r="G178" i="13"/>
  <c r="F178" i="13"/>
  <c r="E178" i="13"/>
  <c r="D178" i="13"/>
  <c r="C178" i="13"/>
  <c r="B178" i="13"/>
  <c r="L177" i="13"/>
  <c r="K177" i="13"/>
  <c r="J177" i="13"/>
  <c r="I177" i="13"/>
  <c r="G177" i="13"/>
  <c r="F177" i="13"/>
  <c r="E177" i="13"/>
  <c r="D177" i="13"/>
  <c r="C177" i="13"/>
  <c r="B177" i="13"/>
  <c r="L176" i="13"/>
  <c r="K176" i="13"/>
  <c r="J176" i="13"/>
  <c r="I176" i="13"/>
  <c r="G176" i="13"/>
  <c r="F176" i="13"/>
  <c r="E176" i="13"/>
  <c r="D176" i="13"/>
  <c r="C176" i="13"/>
  <c r="B176" i="13"/>
  <c r="L175" i="13"/>
  <c r="K175" i="13"/>
  <c r="J175" i="13"/>
  <c r="I175" i="13"/>
  <c r="G175" i="13"/>
  <c r="F175" i="13"/>
  <c r="E175" i="13"/>
  <c r="D175" i="13"/>
  <c r="C175" i="13"/>
  <c r="B175" i="13"/>
  <c r="L174" i="13"/>
  <c r="K174" i="13"/>
  <c r="J174" i="13"/>
  <c r="I174" i="13"/>
  <c r="G174" i="13"/>
  <c r="F174" i="13"/>
  <c r="E174" i="13"/>
  <c r="D174" i="13"/>
  <c r="C174" i="13"/>
  <c r="B174" i="13"/>
  <c r="L173" i="13"/>
  <c r="K173" i="13"/>
  <c r="J173" i="13"/>
  <c r="I173" i="13"/>
  <c r="G173" i="13"/>
  <c r="F173" i="13"/>
  <c r="E173" i="13"/>
  <c r="D173" i="13"/>
  <c r="C173" i="13"/>
  <c r="B173" i="13"/>
  <c r="L172" i="13"/>
  <c r="K172" i="13"/>
  <c r="J172" i="13"/>
  <c r="I172" i="13"/>
  <c r="G172" i="13"/>
  <c r="F172" i="13"/>
  <c r="E172" i="13"/>
  <c r="D172" i="13"/>
  <c r="C172" i="13"/>
  <c r="B172" i="13"/>
  <c r="L171" i="13"/>
  <c r="K171" i="13"/>
  <c r="J171" i="13"/>
  <c r="I171" i="13"/>
  <c r="G171" i="13"/>
  <c r="F171" i="13"/>
  <c r="E171" i="13"/>
  <c r="D171" i="13"/>
  <c r="C171" i="13"/>
  <c r="B171" i="13"/>
  <c r="L170" i="13"/>
  <c r="K170" i="13"/>
  <c r="J170" i="13"/>
  <c r="I170" i="13"/>
  <c r="G170" i="13"/>
  <c r="F170" i="13"/>
  <c r="E170" i="13"/>
  <c r="D170" i="13"/>
  <c r="C170" i="13"/>
  <c r="B170" i="13"/>
  <c r="L169" i="13"/>
  <c r="K169" i="13"/>
  <c r="J169" i="13"/>
  <c r="I169" i="13"/>
  <c r="G169" i="13"/>
  <c r="F169" i="13"/>
  <c r="E169" i="13"/>
  <c r="D169" i="13"/>
  <c r="C169" i="13"/>
  <c r="B169" i="13"/>
  <c r="L168" i="13"/>
  <c r="K168" i="13"/>
  <c r="J168" i="13"/>
  <c r="I168" i="13"/>
  <c r="G168" i="13"/>
  <c r="F168" i="13"/>
  <c r="E168" i="13"/>
  <c r="D168" i="13"/>
  <c r="C168" i="13"/>
  <c r="B168" i="13"/>
  <c r="L167" i="13"/>
  <c r="K167" i="13"/>
  <c r="J167" i="13"/>
  <c r="I167" i="13"/>
  <c r="G167" i="13"/>
  <c r="F167" i="13"/>
  <c r="E167" i="13"/>
  <c r="D167" i="13"/>
  <c r="C167" i="13"/>
  <c r="B167" i="13"/>
  <c r="L166" i="13"/>
  <c r="K166" i="13"/>
  <c r="J166" i="13"/>
  <c r="I166" i="13"/>
  <c r="G166" i="13"/>
  <c r="F166" i="13"/>
  <c r="E166" i="13"/>
  <c r="D166" i="13"/>
  <c r="C166" i="13"/>
  <c r="B166" i="13"/>
  <c r="L165" i="13"/>
  <c r="K165" i="13"/>
  <c r="J165" i="13"/>
  <c r="I165" i="13"/>
  <c r="G165" i="13"/>
  <c r="F165" i="13"/>
  <c r="E165" i="13"/>
  <c r="D165" i="13"/>
  <c r="C165" i="13"/>
  <c r="B165" i="13"/>
  <c r="L164" i="13"/>
  <c r="K164" i="13"/>
  <c r="J164" i="13"/>
  <c r="I164" i="13"/>
  <c r="G164" i="13"/>
  <c r="F164" i="13"/>
  <c r="E164" i="13"/>
  <c r="D164" i="13"/>
  <c r="C164" i="13"/>
  <c r="B164" i="13"/>
  <c r="L163" i="13"/>
  <c r="K163" i="13"/>
  <c r="J163" i="13"/>
  <c r="I163" i="13"/>
  <c r="G163" i="13"/>
  <c r="F163" i="13"/>
  <c r="E163" i="13"/>
  <c r="D163" i="13"/>
  <c r="C163" i="13"/>
  <c r="B163" i="13"/>
  <c r="L162" i="13"/>
  <c r="K162" i="13"/>
  <c r="J162" i="13"/>
  <c r="I162" i="13"/>
  <c r="G162" i="13"/>
  <c r="F162" i="13"/>
  <c r="E162" i="13"/>
  <c r="D162" i="13"/>
  <c r="C162" i="13"/>
  <c r="B162" i="13"/>
  <c r="L161" i="13"/>
  <c r="K161" i="13"/>
  <c r="J161" i="13"/>
  <c r="I161" i="13"/>
  <c r="G161" i="13"/>
  <c r="F161" i="13"/>
  <c r="E161" i="13"/>
  <c r="D161" i="13"/>
  <c r="C161" i="13"/>
  <c r="B161" i="13"/>
  <c r="L160" i="13"/>
  <c r="K160" i="13"/>
  <c r="J160" i="13"/>
  <c r="I160" i="13"/>
  <c r="G160" i="13"/>
  <c r="F160" i="13"/>
  <c r="E160" i="13"/>
  <c r="D160" i="13"/>
  <c r="C160" i="13"/>
  <c r="B160" i="13"/>
  <c r="L159" i="13"/>
  <c r="K159" i="13"/>
  <c r="J159" i="13"/>
  <c r="I159" i="13"/>
  <c r="G159" i="13"/>
  <c r="F159" i="13"/>
  <c r="E159" i="13"/>
  <c r="D159" i="13"/>
  <c r="C159" i="13"/>
  <c r="B159" i="13"/>
  <c r="L158" i="13"/>
  <c r="K158" i="13"/>
  <c r="J158" i="13"/>
  <c r="I158" i="13"/>
  <c r="G158" i="13"/>
  <c r="F158" i="13"/>
  <c r="E158" i="13"/>
  <c r="D158" i="13"/>
  <c r="C158" i="13"/>
  <c r="B158" i="13"/>
  <c r="L157" i="13"/>
  <c r="K157" i="13"/>
  <c r="J157" i="13"/>
  <c r="I157" i="13"/>
  <c r="G157" i="13"/>
  <c r="F157" i="13"/>
  <c r="E157" i="13"/>
  <c r="D157" i="13"/>
  <c r="C157" i="13"/>
  <c r="B157" i="13"/>
  <c r="L156" i="13"/>
  <c r="K156" i="13"/>
  <c r="J156" i="13"/>
  <c r="I156" i="13"/>
  <c r="G156" i="13"/>
  <c r="F156" i="13"/>
  <c r="E156" i="13"/>
  <c r="D156" i="13"/>
  <c r="C156" i="13"/>
  <c r="B156" i="13"/>
  <c r="L155" i="13"/>
  <c r="K155" i="13"/>
  <c r="J155" i="13"/>
  <c r="I155" i="13"/>
  <c r="G155" i="13"/>
  <c r="F155" i="13"/>
  <c r="E155" i="13"/>
  <c r="D155" i="13"/>
  <c r="C155" i="13"/>
  <c r="B155" i="13"/>
  <c r="L154" i="13"/>
  <c r="K154" i="13"/>
  <c r="J154" i="13"/>
  <c r="I154" i="13"/>
  <c r="G154" i="13"/>
  <c r="F154" i="13"/>
  <c r="E154" i="13"/>
  <c r="D154" i="13"/>
  <c r="C154" i="13"/>
  <c r="B154" i="13"/>
  <c r="L153" i="13"/>
  <c r="K153" i="13"/>
  <c r="J153" i="13"/>
  <c r="I153" i="13"/>
  <c r="G153" i="13"/>
  <c r="F153" i="13"/>
  <c r="E153" i="13"/>
  <c r="D153" i="13"/>
  <c r="C153" i="13"/>
  <c r="B153" i="13"/>
  <c r="L152" i="13"/>
  <c r="K152" i="13"/>
  <c r="J152" i="13"/>
  <c r="I152" i="13"/>
  <c r="G152" i="13"/>
  <c r="F152" i="13"/>
  <c r="E152" i="13"/>
  <c r="D152" i="13"/>
  <c r="C152" i="13"/>
  <c r="B152" i="13"/>
  <c r="L151" i="13"/>
  <c r="K151" i="13"/>
  <c r="J151" i="13"/>
  <c r="I151" i="13"/>
  <c r="G151" i="13"/>
  <c r="F151" i="13"/>
  <c r="E151" i="13"/>
  <c r="D151" i="13"/>
  <c r="C151" i="13"/>
  <c r="B151" i="13"/>
  <c r="L150" i="13"/>
  <c r="K150" i="13"/>
  <c r="J150" i="13"/>
  <c r="I150" i="13"/>
  <c r="G150" i="13"/>
  <c r="F150" i="13"/>
  <c r="E150" i="13"/>
  <c r="D150" i="13"/>
  <c r="C150" i="13"/>
  <c r="B150" i="13"/>
  <c r="L149" i="13"/>
  <c r="K149" i="13"/>
  <c r="J149" i="13"/>
  <c r="I149" i="13"/>
  <c r="G149" i="13"/>
  <c r="F149" i="13"/>
  <c r="E149" i="13"/>
  <c r="D149" i="13"/>
  <c r="C149" i="13"/>
  <c r="B149" i="13"/>
  <c r="L148" i="13"/>
  <c r="K148" i="13"/>
  <c r="J148" i="13"/>
  <c r="I148" i="13"/>
  <c r="G148" i="13"/>
  <c r="F148" i="13"/>
  <c r="E148" i="13"/>
  <c r="D148" i="13"/>
  <c r="C148" i="13"/>
  <c r="B148" i="13"/>
  <c r="L147" i="13"/>
  <c r="K147" i="13"/>
  <c r="J147" i="13"/>
  <c r="I147" i="13"/>
  <c r="G147" i="13"/>
  <c r="F147" i="13"/>
  <c r="E147" i="13"/>
  <c r="D147" i="13"/>
  <c r="C147" i="13"/>
  <c r="B147" i="13"/>
  <c r="L146" i="13"/>
  <c r="K146" i="13"/>
  <c r="J146" i="13"/>
  <c r="I146" i="13"/>
  <c r="G146" i="13"/>
  <c r="F146" i="13"/>
  <c r="E146" i="13"/>
  <c r="D146" i="13"/>
  <c r="C146" i="13"/>
  <c r="B146" i="13"/>
  <c r="L145" i="13"/>
  <c r="K145" i="13"/>
  <c r="J145" i="13"/>
  <c r="I145" i="13"/>
  <c r="G145" i="13"/>
  <c r="F145" i="13"/>
  <c r="E145" i="13"/>
  <c r="D145" i="13"/>
  <c r="C145" i="13"/>
  <c r="B145" i="13"/>
  <c r="L144" i="13"/>
  <c r="K144" i="13"/>
  <c r="J144" i="13"/>
  <c r="I144" i="13"/>
  <c r="G144" i="13"/>
  <c r="F144" i="13"/>
  <c r="E144" i="13"/>
  <c r="D144" i="13"/>
  <c r="C144" i="13"/>
  <c r="B144" i="13"/>
  <c r="L143" i="13"/>
  <c r="K143" i="13"/>
  <c r="J143" i="13"/>
  <c r="I143" i="13"/>
  <c r="G143" i="13"/>
  <c r="F143" i="13"/>
  <c r="E143" i="13"/>
  <c r="D143" i="13"/>
  <c r="C143" i="13"/>
  <c r="B143" i="13"/>
  <c r="L142" i="13"/>
  <c r="K142" i="13"/>
  <c r="J142" i="13"/>
  <c r="I142" i="13"/>
  <c r="G142" i="13"/>
  <c r="F142" i="13"/>
  <c r="E142" i="13"/>
  <c r="D142" i="13"/>
  <c r="C142" i="13"/>
  <c r="B142" i="13"/>
  <c r="L141" i="13"/>
  <c r="K141" i="13"/>
  <c r="J141" i="13"/>
  <c r="I141" i="13"/>
  <c r="G141" i="13"/>
  <c r="F141" i="13"/>
  <c r="E141" i="13"/>
  <c r="D141" i="13"/>
  <c r="C141" i="13"/>
  <c r="B141" i="13"/>
  <c r="L140" i="13"/>
  <c r="K140" i="13"/>
  <c r="J140" i="13"/>
  <c r="I140" i="13"/>
  <c r="G140" i="13"/>
  <c r="F140" i="13"/>
  <c r="E140" i="13"/>
  <c r="D140" i="13"/>
  <c r="C140" i="13"/>
  <c r="B140" i="13"/>
  <c r="L139" i="13"/>
  <c r="K139" i="13"/>
  <c r="J139" i="13"/>
  <c r="I139" i="13"/>
  <c r="G139" i="13"/>
  <c r="F139" i="13"/>
  <c r="E139" i="13"/>
  <c r="D139" i="13"/>
  <c r="C139" i="13"/>
  <c r="B139" i="13"/>
  <c r="L138" i="13"/>
  <c r="K138" i="13"/>
  <c r="J138" i="13"/>
  <c r="I138" i="13"/>
  <c r="G138" i="13"/>
  <c r="F138" i="13"/>
  <c r="E138" i="13"/>
  <c r="D138" i="13"/>
  <c r="C138" i="13"/>
  <c r="B138" i="13"/>
  <c r="L137" i="13"/>
  <c r="K137" i="13"/>
  <c r="J137" i="13"/>
  <c r="I137" i="13"/>
  <c r="G137" i="13"/>
  <c r="F137" i="13"/>
  <c r="E137" i="13"/>
  <c r="D137" i="13"/>
  <c r="C137" i="13"/>
  <c r="B137" i="13"/>
  <c r="L136" i="13"/>
  <c r="K136" i="13"/>
  <c r="J136" i="13"/>
  <c r="I136" i="13"/>
  <c r="G136" i="13"/>
  <c r="F136" i="13"/>
  <c r="E136" i="13"/>
  <c r="D136" i="13"/>
  <c r="C136" i="13"/>
  <c r="B136" i="13"/>
  <c r="L135" i="13"/>
  <c r="K135" i="13"/>
  <c r="J135" i="13"/>
  <c r="I135" i="13"/>
  <c r="G135" i="13"/>
  <c r="F135" i="13"/>
  <c r="E135" i="13"/>
  <c r="D135" i="13"/>
  <c r="C135" i="13"/>
  <c r="B135" i="13"/>
  <c r="L134" i="13"/>
  <c r="K134" i="13"/>
  <c r="J134" i="13"/>
  <c r="I134" i="13"/>
  <c r="G134" i="13"/>
  <c r="F134" i="13"/>
  <c r="E134" i="13"/>
  <c r="D134" i="13"/>
  <c r="C134" i="13"/>
  <c r="B134" i="13"/>
  <c r="L133" i="13"/>
  <c r="K133" i="13"/>
  <c r="J133" i="13"/>
  <c r="I133" i="13"/>
  <c r="G133" i="13"/>
  <c r="F133" i="13"/>
  <c r="E133" i="13"/>
  <c r="D133" i="13"/>
  <c r="C133" i="13"/>
  <c r="B133" i="13"/>
  <c r="L132" i="13"/>
  <c r="K132" i="13"/>
  <c r="J132" i="13"/>
  <c r="I132" i="13"/>
  <c r="G132" i="13"/>
  <c r="F132" i="13"/>
  <c r="E132" i="13"/>
  <c r="D132" i="13"/>
  <c r="C132" i="13"/>
  <c r="B132" i="13"/>
  <c r="L131" i="13"/>
  <c r="K131" i="13"/>
  <c r="J131" i="13"/>
  <c r="I131" i="13"/>
  <c r="G131" i="13"/>
  <c r="F131" i="13"/>
  <c r="E131" i="13"/>
  <c r="D131" i="13"/>
  <c r="C131" i="13"/>
  <c r="B131" i="13"/>
  <c r="L130" i="13"/>
  <c r="K130" i="13"/>
  <c r="J130" i="13"/>
  <c r="I130" i="13"/>
  <c r="G130" i="13"/>
  <c r="F130" i="13"/>
  <c r="E130" i="13"/>
  <c r="D130" i="13"/>
  <c r="C130" i="13"/>
  <c r="B130" i="13"/>
  <c r="L129" i="13"/>
  <c r="K129" i="13"/>
  <c r="J129" i="13"/>
  <c r="I129" i="13"/>
  <c r="G129" i="13"/>
  <c r="F129" i="13"/>
  <c r="E129" i="13"/>
  <c r="D129" i="13"/>
  <c r="C129" i="13"/>
  <c r="B129" i="13"/>
  <c r="L128" i="13"/>
  <c r="K128" i="13"/>
  <c r="J128" i="13"/>
  <c r="I128" i="13"/>
  <c r="G128" i="13"/>
  <c r="F128" i="13"/>
  <c r="E128" i="13"/>
  <c r="D128" i="13"/>
  <c r="C128" i="13"/>
  <c r="B128" i="13"/>
  <c r="L127" i="13"/>
  <c r="K127" i="13"/>
  <c r="J127" i="13"/>
  <c r="I127" i="13"/>
  <c r="G127" i="13"/>
  <c r="F127" i="13"/>
  <c r="E127" i="13"/>
  <c r="D127" i="13"/>
  <c r="C127" i="13"/>
  <c r="B127" i="13"/>
  <c r="L126" i="13"/>
  <c r="K126" i="13"/>
  <c r="J126" i="13"/>
  <c r="I126" i="13"/>
  <c r="G126" i="13"/>
  <c r="F126" i="13"/>
  <c r="E126" i="13"/>
  <c r="D126" i="13"/>
  <c r="C126" i="13"/>
  <c r="B126" i="13"/>
  <c r="L125" i="13"/>
  <c r="K125" i="13"/>
  <c r="J125" i="13"/>
  <c r="I125" i="13"/>
  <c r="G125" i="13"/>
  <c r="F125" i="13"/>
  <c r="E125" i="13"/>
  <c r="D125" i="13"/>
  <c r="C125" i="13"/>
  <c r="B125" i="13"/>
  <c r="L124" i="13"/>
  <c r="K124" i="13"/>
  <c r="J124" i="13"/>
  <c r="I124" i="13"/>
  <c r="G124" i="13"/>
  <c r="F124" i="13"/>
  <c r="E124" i="13"/>
  <c r="D124" i="13"/>
  <c r="C124" i="13"/>
  <c r="B124" i="13"/>
  <c r="L123" i="13"/>
  <c r="K123" i="13"/>
  <c r="J123" i="13"/>
  <c r="I123" i="13"/>
  <c r="G123" i="13"/>
  <c r="F123" i="13"/>
  <c r="E123" i="13"/>
  <c r="D123" i="13"/>
  <c r="C123" i="13"/>
  <c r="B123" i="13"/>
  <c r="L122" i="13"/>
  <c r="K122" i="13"/>
  <c r="J122" i="13"/>
  <c r="I122" i="13"/>
  <c r="G122" i="13"/>
  <c r="F122" i="13"/>
  <c r="E122" i="13"/>
  <c r="D122" i="13"/>
  <c r="C122" i="13"/>
  <c r="B122" i="13"/>
  <c r="L121" i="13"/>
  <c r="K121" i="13"/>
  <c r="J121" i="13"/>
  <c r="I121" i="13"/>
  <c r="G121" i="13"/>
  <c r="F121" i="13"/>
  <c r="E121" i="13"/>
  <c r="D121" i="13"/>
  <c r="C121" i="13"/>
  <c r="B121" i="13"/>
  <c r="L120" i="13"/>
  <c r="K120" i="13"/>
  <c r="J120" i="13"/>
  <c r="I120" i="13"/>
  <c r="G120" i="13"/>
  <c r="F120" i="13"/>
  <c r="E120" i="13"/>
  <c r="D120" i="13"/>
  <c r="C120" i="13"/>
  <c r="B120" i="13"/>
  <c r="L119" i="13"/>
  <c r="K119" i="13"/>
  <c r="J119" i="13"/>
  <c r="I119" i="13"/>
  <c r="G119" i="13"/>
  <c r="F119" i="13"/>
  <c r="E119" i="13"/>
  <c r="D119" i="13"/>
  <c r="C119" i="13"/>
  <c r="B119" i="13"/>
  <c r="L118" i="13"/>
  <c r="K118" i="13"/>
  <c r="J118" i="13"/>
  <c r="I118" i="13"/>
  <c r="G118" i="13"/>
  <c r="F118" i="13"/>
  <c r="E118" i="13"/>
  <c r="D118" i="13"/>
  <c r="C118" i="13"/>
  <c r="B118" i="13"/>
  <c r="L117" i="13"/>
  <c r="K117" i="13"/>
  <c r="J117" i="13"/>
  <c r="I117" i="13"/>
  <c r="G117" i="13"/>
  <c r="F117" i="13"/>
  <c r="E117" i="13"/>
  <c r="D117" i="13"/>
  <c r="C117" i="13"/>
  <c r="B117" i="13"/>
  <c r="L116" i="13"/>
  <c r="K116" i="13"/>
  <c r="J116" i="13"/>
  <c r="I116" i="13"/>
  <c r="G116" i="13"/>
  <c r="F116" i="13"/>
  <c r="E116" i="13"/>
  <c r="D116" i="13"/>
  <c r="C116" i="13"/>
  <c r="B116" i="13"/>
  <c r="L115" i="13"/>
  <c r="K115" i="13"/>
  <c r="J115" i="13"/>
  <c r="I115" i="13"/>
  <c r="G115" i="13"/>
  <c r="F115" i="13"/>
  <c r="E115" i="13"/>
  <c r="D115" i="13"/>
  <c r="C115" i="13"/>
  <c r="B115" i="13"/>
  <c r="L114" i="13"/>
  <c r="K114" i="13"/>
  <c r="J114" i="13"/>
  <c r="I114" i="13"/>
  <c r="G114" i="13"/>
  <c r="F114" i="13"/>
  <c r="E114" i="13"/>
  <c r="D114" i="13"/>
  <c r="C114" i="13"/>
  <c r="B114" i="13"/>
  <c r="L113" i="13"/>
  <c r="K113" i="13"/>
  <c r="J113" i="13"/>
  <c r="I113" i="13"/>
  <c r="G113" i="13"/>
  <c r="F113" i="13"/>
  <c r="E113" i="13"/>
  <c r="D113" i="13"/>
  <c r="C113" i="13"/>
  <c r="B113" i="13"/>
  <c r="L112" i="13"/>
  <c r="K112" i="13"/>
  <c r="J112" i="13"/>
  <c r="I112" i="13"/>
  <c r="G112" i="13"/>
  <c r="F112" i="13"/>
  <c r="E112" i="13"/>
  <c r="D112" i="13"/>
  <c r="C112" i="13"/>
  <c r="B112" i="13"/>
  <c r="L111" i="13"/>
  <c r="K111" i="13"/>
  <c r="J111" i="13"/>
  <c r="I111" i="13"/>
  <c r="G111" i="13"/>
  <c r="F111" i="13"/>
  <c r="E111" i="13"/>
  <c r="D111" i="13"/>
  <c r="C111" i="13"/>
  <c r="B111" i="13"/>
  <c r="L110" i="13"/>
  <c r="K110" i="13"/>
  <c r="J110" i="13"/>
  <c r="I110" i="13"/>
  <c r="G110" i="13"/>
  <c r="F110" i="13"/>
  <c r="E110" i="13"/>
  <c r="D110" i="13"/>
  <c r="C110" i="13"/>
  <c r="B110" i="13"/>
  <c r="L109" i="13"/>
  <c r="K109" i="13"/>
  <c r="J109" i="13"/>
  <c r="I109" i="13"/>
  <c r="G109" i="13"/>
  <c r="F109" i="13"/>
  <c r="E109" i="13"/>
  <c r="D109" i="13"/>
  <c r="C109" i="13"/>
  <c r="B109" i="13"/>
  <c r="L108" i="13"/>
  <c r="K108" i="13"/>
  <c r="J108" i="13"/>
  <c r="I108" i="13"/>
  <c r="G108" i="13"/>
  <c r="F108" i="13"/>
  <c r="E108" i="13"/>
  <c r="D108" i="13"/>
  <c r="C108" i="13"/>
  <c r="B108" i="13"/>
  <c r="L107" i="13"/>
  <c r="K107" i="13"/>
  <c r="J107" i="13"/>
  <c r="I107" i="13"/>
  <c r="G107" i="13"/>
  <c r="F107" i="13"/>
  <c r="E107" i="13"/>
  <c r="D107" i="13"/>
  <c r="C107" i="13"/>
  <c r="B107" i="13"/>
  <c r="L106" i="13"/>
  <c r="K106" i="13"/>
  <c r="J106" i="13"/>
  <c r="I106" i="13"/>
  <c r="G106" i="13"/>
  <c r="F106" i="13"/>
  <c r="E106" i="13"/>
  <c r="D106" i="13"/>
  <c r="C106" i="13"/>
  <c r="B106" i="13"/>
  <c r="L105" i="13"/>
  <c r="K105" i="13"/>
  <c r="J105" i="13"/>
  <c r="I105" i="13"/>
  <c r="G105" i="13"/>
  <c r="F105" i="13"/>
  <c r="E105" i="13"/>
  <c r="D105" i="13"/>
  <c r="C105" i="13"/>
  <c r="B105" i="13"/>
  <c r="L104" i="13"/>
  <c r="K104" i="13"/>
  <c r="J104" i="13"/>
  <c r="I104" i="13"/>
  <c r="G104" i="13"/>
  <c r="F104" i="13"/>
  <c r="E104" i="13"/>
  <c r="D104" i="13"/>
  <c r="C104" i="13"/>
  <c r="B104" i="13"/>
  <c r="L103" i="13"/>
  <c r="K103" i="13"/>
  <c r="J103" i="13"/>
  <c r="I103" i="13"/>
  <c r="G103" i="13"/>
  <c r="F103" i="13"/>
  <c r="E103" i="13"/>
  <c r="D103" i="13"/>
  <c r="C103" i="13"/>
  <c r="B103" i="13"/>
  <c r="L102" i="13"/>
  <c r="K102" i="13"/>
  <c r="J102" i="13"/>
  <c r="I102" i="13"/>
  <c r="G102" i="13"/>
  <c r="F102" i="13"/>
  <c r="E102" i="13"/>
  <c r="D102" i="13"/>
  <c r="C102" i="13"/>
  <c r="B102" i="13"/>
  <c r="L101" i="13"/>
  <c r="K101" i="13"/>
  <c r="J101" i="13"/>
  <c r="I101" i="13"/>
  <c r="G101" i="13"/>
  <c r="F101" i="13"/>
  <c r="E101" i="13"/>
  <c r="D101" i="13"/>
  <c r="C101" i="13"/>
  <c r="B101" i="13"/>
  <c r="L100" i="13"/>
  <c r="K100" i="13"/>
  <c r="J100" i="13"/>
  <c r="I100" i="13"/>
  <c r="G100" i="13"/>
  <c r="F100" i="13"/>
  <c r="E100" i="13"/>
  <c r="D100" i="13"/>
  <c r="C100" i="13"/>
  <c r="B100" i="13"/>
  <c r="L99" i="13"/>
  <c r="K99" i="13"/>
  <c r="J99" i="13"/>
  <c r="I99" i="13"/>
  <c r="G99" i="13"/>
  <c r="F99" i="13"/>
  <c r="E99" i="13"/>
  <c r="D99" i="13"/>
  <c r="C99" i="13"/>
  <c r="B99" i="13"/>
  <c r="L98" i="13"/>
  <c r="K98" i="13"/>
  <c r="J98" i="13"/>
  <c r="I98" i="13"/>
  <c r="G98" i="13"/>
  <c r="F98" i="13"/>
  <c r="E98" i="13"/>
  <c r="D98" i="13"/>
  <c r="C98" i="13"/>
  <c r="B98" i="13"/>
  <c r="L97" i="13"/>
  <c r="K97" i="13"/>
  <c r="J97" i="13"/>
  <c r="I97" i="13"/>
  <c r="G97" i="13"/>
  <c r="F97" i="13"/>
  <c r="E97" i="13"/>
  <c r="D97" i="13"/>
  <c r="C97" i="13"/>
  <c r="B97" i="13"/>
  <c r="L96" i="13"/>
  <c r="K96" i="13"/>
  <c r="J96" i="13"/>
  <c r="I96" i="13"/>
  <c r="G96" i="13"/>
  <c r="F96" i="13"/>
  <c r="E96" i="13"/>
  <c r="D96" i="13"/>
  <c r="C96" i="13"/>
  <c r="B96" i="13"/>
  <c r="L95" i="13"/>
  <c r="K95" i="13"/>
  <c r="J95" i="13"/>
  <c r="I95" i="13"/>
  <c r="G95" i="13"/>
  <c r="F95" i="13"/>
  <c r="E95" i="13"/>
  <c r="D95" i="13"/>
  <c r="C95" i="13"/>
  <c r="B95" i="13"/>
  <c r="L94" i="13"/>
  <c r="K94" i="13"/>
  <c r="J94" i="13"/>
  <c r="I94" i="13"/>
  <c r="G94" i="13"/>
  <c r="F94" i="13"/>
  <c r="E94" i="13"/>
  <c r="D94" i="13"/>
  <c r="C94" i="13"/>
  <c r="B94" i="13"/>
  <c r="L93" i="13"/>
  <c r="K93" i="13"/>
  <c r="J93" i="13"/>
  <c r="I93" i="13"/>
  <c r="G93" i="13"/>
  <c r="F93" i="13"/>
  <c r="E93" i="13"/>
  <c r="D93" i="13"/>
  <c r="C93" i="13"/>
  <c r="B93" i="13"/>
  <c r="L92" i="13"/>
  <c r="K92" i="13"/>
  <c r="J92" i="13"/>
  <c r="I92" i="13"/>
  <c r="G92" i="13"/>
  <c r="F92" i="13"/>
  <c r="E92" i="13"/>
  <c r="D92" i="13"/>
  <c r="C92" i="13"/>
  <c r="B92" i="13"/>
  <c r="L91" i="13"/>
  <c r="K91" i="13"/>
  <c r="J91" i="13"/>
  <c r="I91" i="13"/>
  <c r="G91" i="13"/>
  <c r="F91" i="13"/>
  <c r="E91" i="13"/>
  <c r="D91" i="13"/>
  <c r="C91" i="13"/>
  <c r="B91" i="13"/>
  <c r="L90" i="13"/>
  <c r="K90" i="13"/>
  <c r="J90" i="13"/>
  <c r="I90" i="13"/>
  <c r="G90" i="13"/>
  <c r="F90" i="13"/>
  <c r="E90" i="13"/>
  <c r="D90" i="13"/>
  <c r="C90" i="13"/>
  <c r="B90" i="13"/>
  <c r="L89" i="13"/>
  <c r="K89" i="13"/>
  <c r="J89" i="13"/>
  <c r="I89" i="13"/>
  <c r="G89" i="13"/>
  <c r="F89" i="13"/>
  <c r="E89" i="13"/>
  <c r="D89" i="13"/>
  <c r="C89" i="13"/>
  <c r="B89" i="13"/>
  <c r="L88" i="13"/>
  <c r="K88" i="13"/>
  <c r="J88" i="13"/>
  <c r="I88" i="13"/>
  <c r="G88" i="13"/>
  <c r="F88" i="13"/>
  <c r="E88" i="13"/>
  <c r="D88" i="13"/>
  <c r="C88" i="13"/>
  <c r="B88" i="13"/>
  <c r="L87" i="13"/>
  <c r="K87" i="13"/>
  <c r="J87" i="13"/>
  <c r="I87" i="13"/>
  <c r="G87" i="13"/>
  <c r="F87" i="13"/>
  <c r="E87" i="13"/>
  <c r="D87" i="13"/>
  <c r="C87" i="13"/>
  <c r="B87" i="13"/>
  <c r="L86" i="13"/>
  <c r="K86" i="13"/>
  <c r="J86" i="13"/>
  <c r="I86" i="13"/>
  <c r="G86" i="13"/>
  <c r="F86" i="13"/>
  <c r="E86" i="13"/>
  <c r="D86" i="13"/>
  <c r="C86" i="13"/>
  <c r="B86" i="13"/>
  <c r="L85" i="13"/>
  <c r="K85" i="13"/>
  <c r="J85" i="13"/>
  <c r="I85" i="13"/>
  <c r="G85" i="13"/>
  <c r="F85" i="13"/>
  <c r="E85" i="13"/>
  <c r="D85" i="13"/>
  <c r="C85" i="13"/>
  <c r="B85" i="13"/>
  <c r="L84" i="13"/>
  <c r="K84" i="13"/>
  <c r="J84" i="13"/>
  <c r="I84" i="13"/>
  <c r="G84" i="13"/>
  <c r="F84" i="13"/>
  <c r="E84" i="13"/>
  <c r="D84" i="13"/>
  <c r="C84" i="13"/>
  <c r="B84" i="13"/>
  <c r="L83" i="13"/>
  <c r="K83" i="13"/>
  <c r="J83" i="13"/>
  <c r="I83" i="13"/>
  <c r="G83" i="13"/>
  <c r="F83" i="13"/>
  <c r="E83" i="13"/>
  <c r="D83" i="13"/>
  <c r="C83" i="13"/>
  <c r="B83" i="13"/>
  <c r="L82" i="13"/>
  <c r="K82" i="13"/>
  <c r="J82" i="13"/>
  <c r="I82" i="13"/>
  <c r="G82" i="13"/>
  <c r="F82" i="13"/>
  <c r="E82" i="13"/>
  <c r="D82" i="13"/>
  <c r="C82" i="13"/>
  <c r="B82" i="13"/>
  <c r="L81" i="13"/>
  <c r="K81" i="13"/>
  <c r="J81" i="13"/>
  <c r="I81" i="13"/>
  <c r="G81" i="13"/>
  <c r="F81" i="13"/>
  <c r="E81" i="13"/>
  <c r="D81" i="13"/>
  <c r="C81" i="13"/>
  <c r="B81" i="13"/>
  <c r="L80" i="13"/>
  <c r="K80" i="13"/>
  <c r="J80" i="13"/>
  <c r="I80" i="13"/>
  <c r="G80" i="13"/>
  <c r="F80" i="13"/>
  <c r="E80" i="13"/>
  <c r="D80" i="13"/>
  <c r="C80" i="13"/>
  <c r="B80" i="13"/>
  <c r="L79" i="13"/>
  <c r="K79" i="13"/>
  <c r="J79" i="13"/>
  <c r="I79" i="13"/>
  <c r="G79" i="13"/>
  <c r="F79" i="13"/>
  <c r="E79" i="13"/>
  <c r="D79" i="13"/>
  <c r="C79" i="13"/>
  <c r="B79" i="13"/>
  <c r="L78" i="13"/>
  <c r="K78" i="13"/>
  <c r="J78" i="13"/>
  <c r="I78" i="13"/>
  <c r="G78" i="13"/>
  <c r="F78" i="13"/>
  <c r="E78" i="13"/>
  <c r="D78" i="13"/>
  <c r="C78" i="13"/>
  <c r="B78" i="13"/>
  <c r="L77" i="13"/>
  <c r="K77" i="13"/>
  <c r="J77" i="13"/>
  <c r="I77" i="13"/>
  <c r="G77" i="13"/>
  <c r="F77" i="13"/>
  <c r="E77" i="13"/>
  <c r="D77" i="13"/>
  <c r="C77" i="13"/>
  <c r="B77" i="13"/>
  <c r="L76" i="13"/>
  <c r="K76" i="13"/>
  <c r="J76" i="13"/>
  <c r="I76" i="13"/>
  <c r="G76" i="13"/>
  <c r="F76" i="13"/>
  <c r="E76" i="13"/>
  <c r="D76" i="13"/>
  <c r="C76" i="13"/>
  <c r="B76" i="13"/>
  <c r="L75" i="13"/>
  <c r="K75" i="13"/>
  <c r="J75" i="13"/>
  <c r="I75" i="13"/>
  <c r="G75" i="13"/>
  <c r="F75" i="13"/>
  <c r="E75" i="13"/>
  <c r="D75" i="13"/>
  <c r="C75" i="13"/>
  <c r="B75" i="13"/>
  <c r="L74" i="13"/>
  <c r="K74" i="13"/>
  <c r="J74" i="13"/>
  <c r="I74" i="13"/>
  <c r="G74" i="13"/>
  <c r="F74" i="13"/>
  <c r="E74" i="13"/>
  <c r="D74" i="13"/>
  <c r="C74" i="13"/>
  <c r="B74" i="13"/>
  <c r="L73" i="13"/>
  <c r="K73" i="13"/>
  <c r="J73" i="13"/>
  <c r="I73" i="13"/>
  <c r="G73" i="13"/>
  <c r="F73" i="13"/>
  <c r="E73" i="13"/>
  <c r="D73" i="13"/>
  <c r="C73" i="13"/>
  <c r="B73" i="13"/>
  <c r="L72" i="13"/>
  <c r="K72" i="13"/>
  <c r="J72" i="13"/>
  <c r="I72" i="13"/>
  <c r="G72" i="13"/>
  <c r="F72" i="13"/>
  <c r="E72" i="13"/>
  <c r="D72" i="13"/>
  <c r="C72" i="13"/>
  <c r="B72" i="13"/>
  <c r="L71" i="13"/>
  <c r="K71" i="13"/>
  <c r="J71" i="13"/>
  <c r="I71" i="13"/>
  <c r="G71" i="13"/>
  <c r="F71" i="13"/>
  <c r="E71" i="13"/>
  <c r="D71" i="13"/>
  <c r="C71" i="13"/>
  <c r="B71" i="13"/>
  <c r="L70" i="13"/>
  <c r="K70" i="13"/>
  <c r="J70" i="13"/>
  <c r="I70" i="13"/>
  <c r="G70" i="13"/>
  <c r="F70" i="13"/>
  <c r="E70" i="13"/>
  <c r="D70" i="13"/>
  <c r="C70" i="13"/>
  <c r="B70" i="13"/>
  <c r="L69" i="13"/>
  <c r="K69" i="13"/>
  <c r="J69" i="13"/>
  <c r="I69" i="13"/>
  <c r="G69" i="13"/>
  <c r="F69" i="13"/>
  <c r="E69" i="13"/>
  <c r="D69" i="13"/>
  <c r="C69" i="13"/>
  <c r="B69" i="13"/>
  <c r="L68" i="13"/>
  <c r="K68" i="13"/>
  <c r="J68" i="13"/>
  <c r="I68" i="13"/>
  <c r="G68" i="13"/>
  <c r="F68" i="13"/>
  <c r="E68" i="13"/>
  <c r="D68" i="13"/>
  <c r="C68" i="13"/>
  <c r="B68" i="13"/>
  <c r="L67" i="13"/>
  <c r="K67" i="13"/>
  <c r="J67" i="13"/>
  <c r="I67" i="13"/>
  <c r="G67" i="13"/>
  <c r="F67" i="13"/>
  <c r="E67" i="13"/>
  <c r="D67" i="13"/>
  <c r="C67" i="13"/>
  <c r="B67" i="13"/>
  <c r="L66" i="13"/>
  <c r="K66" i="13"/>
  <c r="J66" i="13"/>
  <c r="I66" i="13"/>
  <c r="G66" i="13"/>
  <c r="F66" i="13"/>
  <c r="E66" i="13"/>
  <c r="D66" i="13"/>
  <c r="C66" i="13"/>
  <c r="B66" i="13"/>
  <c r="L65" i="13"/>
  <c r="K65" i="13"/>
  <c r="J65" i="13"/>
  <c r="I65" i="13"/>
  <c r="G65" i="13"/>
  <c r="F65" i="13"/>
  <c r="E65" i="13"/>
  <c r="D65" i="13"/>
  <c r="C65" i="13"/>
  <c r="B65" i="13"/>
  <c r="L64" i="13"/>
  <c r="K64" i="13"/>
  <c r="J64" i="13"/>
  <c r="I64" i="13"/>
  <c r="G64" i="13"/>
  <c r="F64" i="13"/>
  <c r="E64" i="13"/>
  <c r="D64" i="13"/>
  <c r="C64" i="13"/>
  <c r="B64" i="13"/>
  <c r="L63" i="13"/>
  <c r="K63" i="13"/>
  <c r="J63" i="13"/>
  <c r="I63" i="13"/>
  <c r="G63" i="13"/>
  <c r="F63" i="13"/>
  <c r="E63" i="13"/>
  <c r="D63" i="13"/>
  <c r="C63" i="13"/>
  <c r="B63" i="13"/>
  <c r="L62" i="13"/>
  <c r="K62" i="13"/>
  <c r="J62" i="13"/>
  <c r="I62" i="13"/>
  <c r="G62" i="13"/>
  <c r="F62" i="13"/>
  <c r="E62" i="13"/>
  <c r="D62" i="13"/>
  <c r="C62" i="13"/>
  <c r="B62" i="13"/>
  <c r="L61" i="13"/>
  <c r="K61" i="13"/>
  <c r="J61" i="13"/>
  <c r="I61" i="13"/>
  <c r="G61" i="13"/>
  <c r="F61" i="13"/>
  <c r="E61" i="13"/>
  <c r="D61" i="13"/>
  <c r="C61" i="13"/>
  <c r="B61" i="13"/>
  <c r="L60" i="13"/>
  <c r="K60" i="13"/>
  <c r="J60" i="13"/>
  <c r="I60" i="13"/>
  <c r="G60" i="13"/>
  <c r="F60" i="13"/>
  <c r="E60" i="13"/>
  <c r="D60" i="13"/>
  <c r="C60" i="13"/>
  <c r="B60" i="13"/>
  <c r="L59" i="13"/>
  <c r="K59" i="13"/>
  <c r="J59" i="13"/>
  <c r="I59" i="13"/>
  <c r="G59" i="13"/>
  <c r="F59" i="13"/>
  <c r="E59" i="13"/>
  <c r="D59" i="13"/>
  <c r="C59" i="13"/>
  <c r="B59" i="13"/>
  <c r="L58" i="13"/>
  <c r="K58" i="13"/>
  <c r="J58" i="13"/>
  <c r="I58" i="13"/>
  <c r="G58" i="13"/>
  <c r="F58" i="13"/>
  <c r="E58" i="13"/>
  <c r="D58" i="13"/>
  <c r="C58" i="13"/>
  <c r="B58" i="13"/>
  <c r="L57" i="13"/>
  <c r="K57" i="13"/>
  <c r="J57" i="13"/>
  <c r="I57" i="13"/>
  <c r="G57" i="13"/>
  <c r="F57" i="13"/>
  <c r="E57" i="13"/>
  <c r="D57" i="13"/>
  <c r="C57" i="13"/>
  <c r="B57" i="13"/>
  <c r="L56" i="13"/>
  <c r="K56" i="13"/>
  <c r="J56" i="13"/>
  <c r="I56" i="13"/>
  <c r="G56" i="13"/>
  <c r="F56" i="13"/>
  <c r="E56" i="13"/>
  <c r="D56" i="13"/>
  <c r="C56" i="13"/>
  <c r="B56" i="13"/>
  <c r="L55" i="13"/>
  <c r="K55" i="13"/>
  <c r="J55" i="13"/>
  <c r="I55" i="13"/>
  <c r="G55" i="13"/>
  <c r="F55" i="13"/>
  <c r="E55" i="13"/>
  <c r="D55" i="13"/>
  <c r="C55" i="13"/>
  <c r="B55" i="13"/>
  <c r="L54" i="13"/>
  <c r="K54" i="13"/>
  <c r="J54" i="13"/>
  <c r="I54" i="13"/>
  <c r="G54" i="13"/>
  <c r="F54" i="13"/>
  <c r="E54" i="13"/>
  <c r="D54" i="13"/>
  <c r="C54" i="13"/>
  <c r="B54" i="13"/>
  <c r="L53" i="13"/>
  <c r="K53" i="13"/>
  <c r="J53" i="13"/>
  <c r="I53" i="13"/>
  <c r="G53" i="13"/>
  <c r="F53" i="13"/>
  <c r="E53" i="13"/>
  <c r="D53" i="13"/>
  <c r="C53" i="13"/>
  <c r="B53" i="13"/>
  <c r="L52" i="13"/>
  <c r="K52" i="13"/>
  <c r="J52" i="13"/>
  <c r="I52" i="13"/>
  <c r="G52" i="13"/>
  <c r="F52" i="13"/>
  <c r="E52" i="13"/>
  <c r="D52" i="13"/>
  <c r="C52" i="13"/>
  <c r="B52" i="13"/>
  <c r="L51" i="13"/>
  <c r="K51" i="13"/>
  <c r="J51" i="13"/>
  <c r="I51" i="13"/>
  <c r="G51" i="13"/>
  <c r="F51" i="13"/>
  <c r="E51" i="13"/>
  <c r="D51" i="13"/>
  <c r="C51" i="13"/>
  <c r="B51" i="13"/>
  <c r="L50" i="13"/>
  <c r="K50" i="13"/>
  <c r="J50" i="13"/>
  <c r="I50" i="13"/>
  <c r="G50" i="13"/>
  <c r="F50" i="13"/>
  <c r="E50" i="13"/>
  <c r="D50" i="13"/>
  <c r="C50" i="13"/>
  <c r="B50" i="13"/>
  <c r="L49" i="13"/>
  <c r="K49" i="13"/>
  <c r="J49" i="13"/>
  <c r="I49" i="13"/>
  <c r="G49" i="13"/>
  <c r="F49" i="13"/>
  <c r="E49" i="13"/>
  <c r="D49" i="13"/>
  <c r="C49" i="13"/>
  <c r="B49" i="13"/>
  <c r="L48" i="13"/>
  <c r="K48" i="13"/>
  <c r="J48" i="13"/>
  <c r="I48" i="13"/>
  <c r="G48" i="13"/>
  <c r="F48" i="13"/>
  <c r="E48" i="13"/>
  <c r="D48" i="13"/>
  <c r="C48" i="13"/>
  <c r="B48" i="13"/>
  <c r="L47" i="13"/>
  <c r="K47" i="13"/>
  <c r="J47" i="13"/>
  <c r="I47" i="13"/>
  <c r="G47" i="13"/>
  <c r="F47" i="13"/>
  <c r="E47" i="13"/>
  <c r="D47" i="13"/>
  <c r="C47" i="13"/>
  <c r="B47" i="13"/>
  <c r="L46" i="13"/>
  <c r="K46" i="13"/>
  <c r="J46" i="13"/>
  <c r="I46" i="13"/>
  <c r="G46" i="13"/>
  <c r="F46" i="13"/>
  <c r="E46" i="13"/>
  <c r="D46" i="13"/>
  <c r="C46" i="13"/>
  <c r="B46" i="13"/>
  <c r="L45" i="13"/>
  <c r="K45" i="13"/>
  <c r="J45" i="13"/>
  <c r="I45" i="13"/>
  <c r="G45" i="13"/>
  <c r="F45" i="13"/>
  <c r="E45" i="13"/>
  <c r="D45" i="13"/>
  <c r="C45" i="13"/>
  <c r="B45" i="13"/>
  <c r="L44" i="13"/>
  <c r="K44" i="13"/>
  <c r="J44" i="13"/>
  <c r="I44" i="13"/>
  <c r="G44" i="13"/>
  <c r="F44" i="13"/>
  <c r="E44" i="13"/>
  <c r="D44" i="13"/>
  <c r="C44" i="13"/>
  <c r="B44" i="13"/>
  <c r="L43" i="13"/>
  <c r="K43" i="13"/>
  <c r="J43" i="13"/>
  <c r="I43" i="13"/>
  <c r="G43" i="13"/>
  <c r="F43" i="13"/>
  <c r="E43" i="13"/>
  <c r="D43" i="13"/>
  <c r="C43" i="13"/>
  <c r="B43" i="13"/>
  <c r="L42" i="13"/>
  <c r="K42" i="13"/>
  <c r="J42" i="13"/>
  <c r="I42" i="13"/>
  <c r="G42" i="13"/>
  <c r="F42" i="13"/>
  <c r="E42" i="13"/>
  <c r="D42" i="13"/>
  <c r="C42" i="13"/>
  <c r="B42" i="13"/>
  <c r="L41" i="13"/>
  <c r="K41" i="13"/>
  <c r="J41" i="13"/>
  <c r="I41" i="13"/>
  <c r="G41" i="13"/>
  <c r="F41" i="13"/>
  <c r="E41" i="13"/>
  <c r="D41" i="13"/>
  <c r="C41" i="13"/>
  <c r="B41" i="13"/>
  <c r="L40" i="13"/>
  <c r="K40" i="13"/>
  <c r="J40" i="13"/>
  <c r="I40" i="13"/>
  <c r="G40" i="13"/>
  <c r="F40" i="13"/>
  <c r="E40" i="13"/>
  <c r="D40" i="13"/>
  <c r="C40" i="13"/>
  <c r="B40" i="13"/>
  <c r="L39" i="13"/>
  <c r="K39" i="13"/>
  <c r="J39" i="13"/>
  <c r="I39" i="13"/>
  <c r="G39" i="13"/>
  <c r="F39" i="13"/>
  <c r="E39" i="13"/>
  <c r="D39" i="13"/>
  <c r="C39" i="13"/>
  <c r="B39" i="13"/>
  <c r="L38" i="13"/>
  <c r="K38" i="13"/>
  <c r="J38" i="13"/>
  <c r="I38" i="13"/>
  <c r="G38" i="13"/>
  <c r="F38" i="13"/>
  <c r="E38" i="13"/>
  <c r="D38" i="13"/>
  <c r="C38" i="13"/>
  <c r="B38" i="13"/>
  <c r="L37" i="13"/>
  <c r="K37" i="13"/>
  <c r="J37" i="13"/>
  <c r="I37" i="13"/>
  <c r="G37" i="13"/>
  <c r="F37" i="13"/>
  <c r="E37" i="13"/>
  <c r="D37" i="13"/>
  <c r="C37" i="13"/>
  <c r="B37" i="13"/>
  <c r="L36" i="13"/>
  <c r="K36" i="13"/>
  <c r="J36" i="13"/>
  <c r="I36" i="13"/>
  <c r="G36" i="13"/>
  <c r="F36" i="13"/>
  <c r="E36" i="13"/>
  <c r="D36" i="13"/>
  <c r="C36" i="13"/>
  <c r="B36" i="13"/>
  <c r="L35" i="13"/>
  <c r="K35" i="13"/>
  <c r="J35" i="13"/>
  <c r="I35" i="13"/>
  <c r="G35" i="13"/>
  <c r="F35" i="13"/>
  <c r="E35" i="13"/>
  <c r="D35" i="13"/>
  <c r="C35" i="13"/>
  <c r="B35" i="13"/>
  <c r="L34" i="13"/>
  <c r="K34" i="13"/>
  <c r="J34" i="13"/>
  <c r="I34" i="13"/>
  <c r="G34" i="13"/>
  <c r="F34" i="13"/>
  <c r="E34" i="13"/>
  <c r="D34" i="13"/>
  <c r="C34" i="13"/>
  <c r="B34" i="13"/>
  <c r="L33" i="13"/>
  <c r="K33" i="13"/>
  <c r="J33" i="13"/>
  <c r="I33" i="13"/>
  <c r="G33" i="13"/>
  <c r="F33" i="13"/>
  <c r="E33" i="13"/>
  <c r="D33" i="13"/>
  <c r="C33" i="13"/>
  <c r="B33" i="13"/>
  <c r="L32" i="13"/>
  <c r="K32" i="13"/>
  <c r="J32" i="13"/>
  <c r="I32" i="13"/>
  <c r="G32" i="13"/>
  <c r="F32" i="13"/>
  <c r="E32" i="13"/>
  <c r="D32" i="13"/>
  <c r="C32" i="13"/>
  <c r="B32" i="13"/>
  <c r="L31" i="13"/>
  <c r="K31" i="13"/>
  <c r="J31" i="13"/>
  <c r="I31" i="13"/>
  <c r="G31" i="13"/>
  <c r="F31" i="13"/>
  <c r="E31" i="13"/>
  <c r="D31" i="13"/>
  <c r="C31" i="13"/>
  <c r="B31" i="13"/>
  <c r="L30" i="13"/>
  <c r="K30" i="13"/>
  <c r="J30" i="13"/>
  <c r="I30" i="13"/>
  <c r="G30" i="13"/>
  <c r="F30" i="13"/>
  <c r="E30" i="13"/>
  <c r="D30" i="13"/>
  <c r="C30" i="13"/>
  <c r="B30" i="13"/>
  <c r="L29" i="13"/>
  <c r="K29" i="13"/>
  <c r="J29" i="13"/>
  <c r="I29" i="13"/>
  <c r="G29" i="13"/>
  <c r="F29" i="13"/>
  <c r="E29" i="13"/>
  <c r="D29" i="13"/>
  <c r="C29" i="13"/>
  <c r="B29" i="13"/>
  <c r="L28" i="13"/>
  <c r="K28" i="13"/>
  <c r="J28" i="13"/>
  <c r="I28" i="13"/>
  <c r="G28" i="13"/>
  <c r="F28" i="13"/>
  <c r="E28" i="13"/>
  <c r="D28" i="13"/>
  <c r="C28" i="13"/>
  <c r="B28" i="13"/>
  <c r="L27" i="13"/>
  <c r="K27" i="13"/>
  <c r="J27" i="13"/>
  <c r="I27" i="13"/>
  <c r="G27" i="13"/>
  <c r="F27" i="13"/>
  <c r="E27" i="13"/>
  <c r="D27" i="13"/>
  <c r="C27" i="13"/>
  <c r="B27" i="13"/>
  <c r="L26" i="13"/>
  <c r="K26" i="13"/>
  <c r="J26" i="13"/>
  <c r="I26" i="13"/>
  <c r="G26" i="13"/>
  <c r="F26" i="13"/>
  <c r="E26" i="13"/>
  <c r="D26" i="13"/>
  <c r="C26" i="13"/>
  <c r="B26" i="13"/>
  <c r="L25" i="13"/>
  <c r="K25" i="13"/>
  <c r="J25" i="13"/>
  <c r="I25" i="13"/>
  <c r="G25" i="13"/>
  <c r="F25" i="13"/>
  <c r="E25" i="13"/>
  <c r="D25" i="13"/>
  <c r="C25" i="13"/>
  <c r="B25" i="13"/>
  <c r="L24" i="13"/>
  <c r="K24" i="13"/>
  <c r="J24" i="13"/>
  <c r="I24" i="13"/>
  <c r="G24" i="13"/>
  <c r="F24" i="13"/>
  <c r="E24" i="13"/>
  <c r="D24" i="13"/>
  <c r="C24" i="13"/>
  <c r="B24" i="13"/>
  <c r="L23" i="13"/>
  <c r="K23" i="13"/>
  <c r="J23" i="13"/>
  <c r="I23" i="13"/>
  <c r="G23" i="13"/>
  <c r="F23" i="13"/>
  <c r="E23" i="13"/>
  <c r="D23" i="13"/>
  <c r="C23" i="13"/>
  <c r="B23" i="13"/>
  <c r="L22" i="13"/>
  <c r="K22" i="13"/>
  <c r="J22" i="13"/>
  <c r="I22" i="13"/>
  <c r="G22" i="13"/>
  <c r="F22" i="13"/>
  <c r="E22" i="13"/>
  <c r="D22" i="13"/>
  <c r="C22" i="13"/>
  <c r="B22" i="13"/>
  <c r="L21" i="13"/>
  <c r="K21" i="13"/>
  <c r="J21" i="13"/>
  <c r="I21" i="13"/>
  <c r="G21" i="13"/>
  <c r="F21" i="13"/>
  <c r="E21" i="13"/>
  <c r="D21" i="13"/>
  <c r="C21" i="13"/>
  <c r="B21" i="13"/>
  <c r="L20" i="13"/>
  <c r="K20" i="13"/>
  <c r="J20" i="13"/>
  <c r="I20" i="13"/>
  <c r="G20" i="13"/>
  <c r="F20" i="13"/>
  <c r="E20" i="13"/>
  <c r="D20" i="13"/>
  <c r="C20" i="13"/>
  <c r="B20" i="13"/>
  <c r="L19" i="13"/>
  <c r="K19" i="13"/>
  <c r="J19" i="13"/>
  <c r="I19" i="13"/>
  <c r="G19" i="13"/>
  <c r="F19" i="13"/>
  <c r="E19" i="13"/>
  <c r="D19" i="13"/>
  <c r="C19" i="13"/>
  <c r="B19" i="13"/>
  <c r="L18" i="13"/>
  <c r="K18" i="13"/>
  <c r="J18" i="13"/>
  <c r="I18" i="13"/>
  <c r="G18" i="13"/>
  <c r="F18" i="13"/>
  <c r="E18" i="13"/>
  <c r="D18" i="13"/>
  <c r="C18" i="13"/>
  <c r="B18" i="13"/>
  <c r="L17" i="13"/>
  <c r="K17" i="13"/>
  <c r="J17" i="13"/>
  <c r="I17" i="13"/>
  <c r="G17" i="13"/>
  <c r="F17" i="13"/>
  <c r="E17" i="13"/>
  <c r="D17" i="13"/>
  <c r="C17" i="13"/>
  <c r="B17" i="13"/>
  <c r="L16" i="13"/>
  <c r="K16" i="13"/>
  <c r="J16" i="13"/>
  <c r="I16" i="13"/>
  <c r="G16" i="13"/>
  <c r="F16" i="13"/>
  <c r="E16" i="13"/>
  <c r="D16" i="13"/>
  <c r="C16" i="13"/>
  <c r="B16" i="13"/>
  <c r="L15" i="13"/>
  <c r="K15" i="13"/>
  <c r="J15" i="13"/>
  <c r="I15" i="13"/>
  <c r="G15" i="13"/>
  <c r="F15" i="13"/>
  <c r="E15" i="13"/>
  <c r="D15" i="13"/>
  <c r="C15" i="13"/>
  <c r="B15" i="13"/>
  <c r="L14" i="13"/>
  <c r="K14" i="13"/>
  <c r="J14" i="13"/>
  <c r="I14" i="13"/>
  <c r="G14" i="13"/>
  <c r="F14" i="13"/>
  <c r="E14" i="13"/>
  <c r="D14" i="13"/>
  <c r="C14" i="13"/>
  <c r="B14" i="13"/>
  <c r="L13" i="13"/>
  <c r="K13" i="13"/>
  <c r="J13" i="13"/>
  <c r="I13" i="13"/>
  <c r="G13" i="13"/>
  <c r="F13" i="13"/>
  <c r="E13" i="13"/>
  <c r="D13" i="13"/>
  <c r="C13" i="13"/>
  <c r="B13" i="13"/>
  <c r="L12" i="13"/>
  <c r="K12" i="13"/>
  <c r="J12" i="13"/>
  <c r="I12" i="13"/>
  <c r="G12" i="13"/>
  <c r="F12" i="13"/>
  <c r="E12" i="13"/>
  <c r="D12" i="13"/>
  <c r="C12" i="13"/>
  <c r="B12" i="13"/>
  <c r="L11" i="13"/>
  <c r="K11" i="13"/>
  <c r="J11" i="13"/>
  <c r="I11" i="13"/>
  <c r="G11" i="13"/>
  <c r="F11" i="13"/>
  <c r="E11" i="13"/>
  <c r="D11" i="13"/>
  <c r="C11" i="13"/>
  <c r="B11" i="13"/>
  <c r="L10" i="13"/>
  <c r="K10" i="13"/>
  <c r="J10" i="13"/>
  <c r="I10" i="13"/>
  <c r="G10" i="13"/>
  <c r="F10" i="13"/>
  <c r="E10" i="13"/>
  <c r="D10" i="13"/>
  <c r="C10" i="13"/>
  <c r="B10" i="13"/>
  <c r="L9" i="13"/>
  <c r="K9" i="13"/>
  <c r="J9" i="13"/>
  <c r="I9" i="13"/>
  <c r="G9" i="13"/>
  <c r="F9" i="13"/>
  <c r="E9" i="13"/>
  <c r="D9" i="13"/>
  <c r="C9" i="13"/>
  <c r="B9" i="13"/>
  <c r="L8" i="13"/>
  <c r="K8" i="13"/>
  <c r="J8" i="13"/>
  <c r="I8" i="13"/>
  <c r="G8" i="13"/>
  <c r="F8" i="13"/>
  <c r="E8" i="13"/>
  <c r="D8" i="13"/>
  <c r="C8" i="13"/>
  <c r="B8" i="13"/>
  <c r="L7" i="13"/>
  <c r="K7" i="13"/>
  <c r="J7" i="13"/>
  <c r="I7" i="13"/>
  <c r="G7" i="13"/>
  <c r="F7" i="13"/>
  <c r="E7" i="13"/>
  <c r="D7" i="13"/>
  <c r="C7" i="13"/>
  <c r="B7" i="13"/>
  <c r="L6" i="13"/>
  <c r="K6" i="13"/>
  <c r="J6" i="13"/>
  <c r="I6" i="13"/>
  <c r="G6" i="13"/>
  <c r="F6" i="13"/>
  <c r="E6" i="13"/>
  <c r="D6" i="13"/>
  <c r="C6" i="13"/>
  <c r="B6" i="13"/>
  <c r="L5" i="13"/>
  <c r="K5" i="13"/>
  <c r="J5" i="13"/>
  <c r="I5" i="13"/>
  <c r="G5" i="13"/>
  <c r="F5" i="13"/>
  <c r="E5" i="13"/>
  <c r="D5" i="13"/>
  <c r="C5" i="13"/>
  <c r="B5" i="13"/>
  <c r="L4" i="13"/>
  <c r="K4" i="13"/>
  <c r="J4" i="13"/>
  <c r="I4" i="13"/>
  <c r="G4" i="13"/>
  <c r="F4" i="13"/>
  <c r="E4" i="13"/>
  <c r="D4" i="13"/>
  <c r="C4" i="13"/>
  <c r="B4" i="13"/>
  <c r="L3" i="13"/>
  <c r="K3" i="13"/>
  <c r="J3" i="13"/>
  <c r="I3" i="13"/>
  <c r="G3" i="13"/>
  <c r="F3" i="13"/>
  <c r="E3" i="13"/>
  <c r="D3" i="13"/>
  <c r="C3" i="13"/>
  <c r="B3" i="13"/>
  <c r="C14" i="11"/>
  <c r="H10" i="11"/>
  <c r="C10" i="11"/>
  <c r="H6" i="11"/>
  <c r="C6" i="11"/>
  <c r="M501" i="4"/>
  <c r="L501" i="4"/>
  <c r="K501" i="4"/>
  <c r="J501" i="4"/>
  <c r="I501" i="4"/>
  <c r="H501" i="4"/>
  <c r="G501" i="4"/>
  <c r="E501" i="4"/>
  <c r="D501" i="4"/>
  <c r="C501" i="4"/>
  <c r="B501" i="4"/>
  <c r="A501" i="4"/>
  <c r="M500" i="4"/>
  <c r="L500" i="4"/>
  <c r="K500" i="4"/>
  <c r="J500" i="4"/>
  <c r="I500" i="4"/>
  <c r="H500" i="4"/>
  <c r="G500" i="4"/>
  <c r="E500" i="4"/>
  <c r="D500" i="4"/>
  <c r="C500" i="4"/>
  <c r="B500" i="4"/>
  <c r="A500" i="4"/>
  <c r="M499" i="4"/>
  <c r="L499" i="4"/>
  <c r="K499" i="4"/>
  <c r="J499" i="4"/>
  <c r="I499" i="4"/>
  <c r="H499" i="4"/>
  <c r="G499" i="4"/>
  <c r="E499" i="4"/>
  <c r="D499" i="4"/>
  <c r="C499" i="4"/>
  <c r="B499" i="4"/>
  <c r="A499" i="4"/>
  <c r="M498" i="4"/>
  <c r="L498" i="4"/>
  <c r="K498" i="4"/>
  <c r="J498" i="4"/>
  <c r="I498" i="4"/>
  <c r="H498" i="4"/>
  <c r="G498" i="4"/>
  <c r="E498" i="4"/>
  <c r="D498" i="4"/>
  <c r="C498" i="4"/>
  <c r="B498" i="4"/>
  <c r="A498" i="4"/>
  <c r="M497" i="4"/>
  <c r="L497" i="4"/>
  <c r="K497" i="4"/>
  <c r="J497" i="4"/>
  <c r="I497" i="4"/>
  <c r="H497" i="4"/>
  <c r="G497" i="4"/>
  <c r="E497" i="4"/>
  <c r="D497" i="4"/>
  <c r="C497" i="4"/>
  <c r="B497" i="4"/>
  <c r="A497" i="4"/>
  <c r="M496" i="4"/>
  <c r="L496" i="4"/>
  <c r="K496" i="4"/>
  <c r="J496" i="4"/>
  <c r="I496" i="4"/>
  <c r="H496" i="4"/>
  <c r="G496" i="4"/>
  <c r="E496" i="4"/>
  <c r="D496" i="4"/>
  <c r="C496" i="4"/>
  <c r="B496" i="4"/>
  <c r="A496" i="4"/>
  <c r="M495" i="4"/>
  <c r="L495" i="4"/>
  <c r="K495" i="4"/>
  <c r="J495" i="4"/>
  <c r="I495" i="4"/>
  <c r="H495" i="4"/>
  <c r="G495" i="4"/>
  <c r="E495" i="4"/>
  <c r="D495" i="4"/>
  <c r="C495" i="4"/>
  <c r="B495" i="4"/>
  <c r="A495" i="4"/>
  <c r="M494" i="4"/>
  <c r="L494" i="4"/>
  <c r="K494" i="4"/>
  <c r="J494" i="4"/>
  <c r="I494" i="4"/>
  <c r="H494" i="4"/>
  <c r="G494" i="4"/>
  <c r="E494" i="4"/>
  <c r="D494" i="4"/>
  <c r="C494" i="4"/>
  <c r="B494" i="4"/>
  <c r="A494" i="4"/>
  <c r="M493" i="4"/>
  <c r="L493" i="4"/>
  <c r="K493" i="4"/>
  <c r="J493" i="4"/>
  <c r="I493" i="4"/>
  <c r="H493" i="4"/>
  <c r="G493" i="4"/>
  <c r="E493" i="4"/>
  <c r="D493" i="4"/>
  <c r="C493" i="4"/>
  <c r="B493" i="4"/>
  <c r="A493" i="4"/>
  <c r="M492" i="4"/>
  <c r="L492" i="4"/>
  <c r="K492" i="4"/>
  <c r="J492" i="4"/>
  <c r="I492" i="4"/>
  <c r="H492" i="4"/>
  <c r="G492" i="4"/>
  <c r="E492" i="4"/>
  <c r="D492" i="4"/>
  <c r="C492" i="4"/>
  <c r="B492" i="4"/>
  <c r="A492" i="4"/>
  <c r="M491" i="4"/>
  <c r="L491" i="4"/>
  <c r="K491" i="4"/>
  <c r="J491" i="4"/>
  <c r="I491" i="4"/>
  <c r="H491" i="4"/>
  <c r="G491" i="4"/>
  <c r="E491" i="4"/>
  <c r="D491" i="4"/>
  <c r="C491" i="4"/>
  <c r="B491" i="4"/>
  <c r="A491" i="4"/>
  <c r="M490" i="4"/>
  <c r="L490" i="4"/>
  <c r="K490" i="4"/>
  <c r="J490" i="4"/>
  <c r="I490" i="4"/>
  <c r="H490" i="4"/>
  <c r="G490" i="4"/>
  <c r="E490" i="4"/>
  <c r="D490" i="4"/>
  <c r="C490" i="4"/>
  <c r="B490" i="4"/>
  <c r="A490" i="4"/>
  <c r="M489" i="4"/>
  <c r="L489" i="4"/>
  <c r="K489" i="4"/>
  <c r="J489" i="4"/>
  <c r="I489" i="4"/>
  <c r="H489" i="4"/>
  <c r="G489" i="4"/>
  <c r="E489" i="4"/>
  <c r="D489" i="4"/>
  <c r="C489" i="4"/>
  <c r="B489" i="4"/>
  <c r="A489" i="4"/>
  <c r="M488" i="4"/>
  <c r="L488" i="4"/>
  <c r="K488" i="4"/>
  <c r="J488" i="4"/>
  <c r="I488" i="4"/>
  <c r="H488" i="4"/>
  <c r="G488" i="4"/>
  <c r="E488" i="4"/>
  <c r="D488" i="4"/>
  <c r="C488" i="4"/>
  <c r="B488" i="4"/>
  <c r="A488" i="4"/>
  <c r="M487" i="4"/>
  <c r="L487" i="4"/>
  <c r="K487" i="4"/>
  <c r="J487" i="4"/>
  <c r="I487" i="4"/>
  <c r="H487" i="4"/>
  <c r="G487" i="4"/>
  <c r="E487" i="4"/>
  <c r="D487" i="4"/>
  <c r="C487" i="4"/>
  <c r="B487" i="4"/>
  <c r="A487" i="4"/>
  <c r="M486" i="4"/>
  <c r="L486" i="4"/>
  <c r="K486" i="4"/>
  <c r="J486" i="4"/>
  <c r="I486" i="4"/>
  <c r="H486" i="4"/>
  <c r="G486" i="4"/>
  <c r="E486" i="4"/>
  <c r="D486" i="4"/>
  <c r="C486" i="4"/>
  <c r="B486" i="4"/>
  <c r="A486" i="4"/>
  <c r="M485" i="4"/>
  <c r="L485" i="4"/>
  <c r="K485" i="4"/>
  <c r="J485" i="4"/>
  <c r="I485" i="4"/>
  <c r="H485" i="4"/>
  <c r="G485" i="4"/>
  <c r="E485" i="4"/>
  <c r="D485" i="4"/>
  <c r="C485" i="4"/>
  <c r="B485" i="4"/>
  <c r="A485" i="4"/>
  <c r="M484" i="4"/>
  <c r="L484" i="4"/>
  <c r="K484" i="4"/>
  <c r="J484" i="4"/>
  <c r="I484" i="4"/>
  <c r="H484" i="4"/>
  <c r="G484" i="4"/>
  <c r="E484" i="4"/>
  <c r="D484" i="4"/>
  <c r="C484" i="4"/>
  <c r="B484" i="4"/>
  <c r="A484" i="4"/>
  <c r="M483" i="4"/>
  <c r="L483" i="4"/>
  <c r="K483" i="4"/>
  <c r="J483" i="4"/>
  <c r="I483" i="4"/>
  <c r="H483" i="4"/>
  <c r="G483" i="4"/>
  <c r="E483" i="4"/>
  <c r="D483" i="4"/>
  <c r="C483" i="4"/>
  <c r="B483" i="4"/>
  <c r="A483" i="4"/>
  <c r="M482" i="4"/>
  <c r="L482" i="4"/>
  <c r="K482" i="4"/>
  <c r="J482" i="4"/>
  <c r="I482" i="4"/>
  <c r="H482" i="4"/>
  <c r="G482" i="4"/>
  <c r="E482" i="4"/>
  <c r="D482" i="4"/>
  <c r="C482" i="4"/>
  <c r="B482" i="4"/>
  <c r="A482" i="4"/>
  <c r="M481" i="4"/>
  <c r="L481" i="4"/>
  <c r="K481" i="4"/>
  <c r="J481" i="4"/>
  <c r="I481" i="4"/>
  <c r="H481" i="4"/>
  <c r="G481" i="4"/>
  <c r="E481" i="4"/>
  <c r="D481" i="4"/>
  <c r="C481" i="4"/>
  <c r="B481" i="4"/>
  <c r="A481" i="4"/>
  <c r="M480" i="4"/>
  <c r="L480" i="4"/>
  <c r="K480" i="4"/>
  <c r="J480" i="4"/>
  <c r="I480" i="4"/>
  <c r="H480" i="4"/>
  <c r="G480" i="4"/>
  <c r="E480" i="4"/>
  <c r="D480" i="4"/>
  <c r="C480" i="4"/>
  <c r="B480" i="4"/>
  <c r="A480" i="4"/>
  <c r="M479" i="4"/>
  <c r="L479" i="4"/>
  <c r="K479" i="4"/>
  <c r="J479" i="4"/>
  <c r="I479" i="4"/>
  <c r="H479" i="4"/>
  <c r="G479" i="4"/>
  <c r="E479" i="4"/>
  <c r="D479" i="4"/>
  <c r="C479" i="4"/>
  <c r="B479" i="4"/>
  <c r="A479" i="4"/>
  <c r="M478" i="4"/>
  <c r="L478" i="4"/>
  <c r="K478" i="4"/>
  <c r="J478" i="4"/>
  <c r="I478" i="4"/>
  <c r="H478" i="4"/>
  <c r="G478" i="4"/>
  <c r="E478" i="4"/>
  <c r="D478" i="4"/>
  <c r="C478" i="4"/>
  <c r="B478" i="4"/>
  <c r="A478" i="4"/>
  <c r="M477" i="4"/>
  <c r="L477" i="4"/>
  <c r="K477" i="4"/>
  <c r="J477" i="4"/>
  <c r="I477" i="4"/>
  <c r="H477" i="4"/>
  <c r="G477" i="4"/>
  <c r="E477" i="4"/>
  <c r="D477" i="4"/>
  <c r="C477" i="4"/>
  <c r="B477" i="4"/>
  <c r="A477" i="4"/>
  <c r="M476" i="4"/>
  <c r="L476" i="4"/>
  <c r="K476" i="4"/>
  <c r="J476" i="4"/>
  <c r="I476" i="4"/>
  <c r="H476" i="4"/>
  <c r="G476" i="4"/>
  <c r="E476" i="4"/>
  <c r="D476" i="4"/>
  <c r="C476" i="4"/>
  <c r="B476" i="4"/>
  <c r="A476" i="4"/>
  <c r="M475" i="4"/>
  <c r="L475" i="4"/>
  <c r="K475" i="4"/>
  <c r="J475" i="4"/>
  <c r="I475" i="4"/>
  <c r="H475" i="4"/>
  <c r="G475" i="4"/>
  <c r="E475" i="4"/>
  <c r="D475" i="4"/>
  <c r="C475" i="4"/>
  <c r="B475" i="4"/>
  <c r="A475" i="4"/>
  <c r="M474" i="4"/>
  <c r="L474" i="4"/>
  <c r="K474" i="4"/>
  <c r="J474" i="4"/>
  <c r="I474" i="4"/>
  <c r="H474" i="4"/>
  <c r="G474" i="4"/>
  <c r="E474" i="4"/>
  <c r="D474" i="4"/>
  <c r="C474" i="4"/>
  <c r="B474" i="4"/>
  <c r="A474" i="4"/>
  <c r="M473" i="4"/>
  <c r="L473" i="4"/>
  <c r="K473" i="4"/>
  <c r="J473" i="4"/>
  <c r="I473" i="4"/>
  <c r="H473" i="4"/>
  <c r="G473" i="4"/>
  <c r="E473" i="4"/>
  <c r="D473" i="4"/>
  <c r="C473" i="4"/>
  <c r="B473" i="4"/>
  <c r="A473" i="4"/>
  <c r="M472" i="4"/>
  <c r="L472" i="4"/>
  <c r="K472" i="4"/>
  <c r="J472" i="4"/>
  <c r="I472" i="4"/>
  <c r="H472" i="4"/>
  <c r="G472" i="4"/>
  <c r="E472" i="4"/>
  <c r="D472" i="4"/>
  <c r="C472" i="4"/>
  <c r="B472" i="4"/>
  <c r="A472" i="4"/>
  <c r="M471" i="4"/>
  <c r="L471" i="4"/>
  <c r="K471" i="4"/>
  <c r="J471" i="4"/>
  <c r="I471" i="4"/>
  <c r="H471" i="4"/>
  <c r="G471" i="4"/>
  <c r="E471" i="4"/>
  <c r="D471" i="4"/>
  <c r="C471" i="4"/>
  <c r="B471" i="4"/>
  <c r="A471" i="4"/>
  <c r="M470" i="4"/>
  <c r="L470" i="4"/>
  <c r="K470" i="4"/>
  <c r="J470" i="4"/>
  <c r="I470" i="4"/>
  <c r="H470" i="4"/>
  <c r="G470" i="4"/>
  <c r="E470" i="4"/>
  <c r="D470" i="4"/>
  <c r="C470" i="4"/>
  <c r="B470" i="4"/>
  <c r="A470" i="4"/>
  <c r="M469" i="4"/>
  <c r="L469" i="4"/>
  <c r="K469" i="4"/>
  <c r="J469" i="4"/>
  <c r="I469" i="4"/>
  <c r="H469" i="4"/>
  <c r="G469" i="4"/>
  <c r="E469" i="4"/>
  <c r="D469" i="4"/>
  <c r="C469" i="4"/>
  <c r="B469" i="4"/>
  <c r="A469" i="4"/>
  <c r="M468" i="4"/>
  <c r="L468" i="4"/>
  <c r="K468" i="4"/>
  <c r="J468" i="4"/>
  <c r="I468" i="4"/>
  <c r="H468" i="4"/>
  <c r="G468" i="4"/>
  <c r="E468" i="4"/>
  <c r="D468" i="4"/>
  <c r="C468" i="4"/>
  <c r="B468" i="4"/>
  <c r="A468" i="4"/>
  <c r="M467" i="4"/>
  <c r="L467" i="4"/>
  <c r="K467" i="4"/>
  <c r="J467" i="4"/>
  <c r="I467" i="4"/>
  <c r="H467" i="4"/>
  <c r="G467" i="4"/>
  <c r="E467" i="4"/>
  <c r="D467" i="4"/>
  <c r="C467" i="4"/>
  <c r="B467" i="4"/>
  <c r="A467" i="4"/>
  <c r="M466" i="4"/>
  <c r="L466" i="4"/>
  <c r="K466" i="4"/>
  <c r="J466" i="4"/>
  <c r="I466" i="4"/>
  <c r="H466" i="4"/>
  <c r="G466" i="4"/>
  <c r="E466" i="4"/>
  <c r="D466" i="4"/>
  <c r="C466" i="4"/>
  <c r="B466" i="4"/>
  <c r="A466" i="4"/>
  <c r="M465" i="4"/>
  <c r="L465" i="4"/>
  <c r="K465" i="4"/>
  <c r="J465" i="4"/>
  <c r="I465" i="4"/>
  <c r="H465" i="4"/>
  <c r="G465" i="4"/>
  <c r="E465" i="4"/>
  <c r="D465" i="4"/>
  <c r="C465" i="4"/>
  <c r="B465" i="4"/>
  <c r="A465" i="4"/>
  <c r="M464" i="4"/>
  <c r="L464" i="4"/>
  <c r="K464" i="4"/>
  <c r="J464" i="4"/>
  <c r="I464" i="4"/>
  <c r="H464" i="4"/>
  <c r="G464" i="4"/>
  <c r="E464" i="4"/>
  <c r="D464" i="4"/>
  <c r="C464" i="4"/>
  <c r="B464" i="4"/>
  <c r="A464" i="4"/>
  <c r="M463" i="4"/>
  <c r="L463" i="4"/>
  <c r="K463" i="4"/>
  <c r="J463" i="4"/>
  <c r="I463" i="4"/>
  <c r="H463" i="4"/>
  <c r="G463" i="4"/>
  <c r="E463" i="4"/>
  <c r="D463" i="4"/>
  <c r="C463" i="4"/>
  <c r="B463" i="4"/>
  <c r="A463" i="4"/>
  <c r="M462" i="4"/>
  <c r="L462" i="4"/>
  <c r="K462" i="4"/>
  <c r="J462" i="4"/>
  <c r="I462" i="4"/>
  <c r="H462" i="4"/>
  <c r="G462" i="4"/>
  <c r="E462" i="4"/>
  <c r="D462" i="4"/>
  <c r="C462" i="4"/>
  <c r="B462" i="4"/>
  <c r="A462" i="4"/>
  <c r="M461" i="4"/>
  <c r="L461" i="4"/>
  <c r="K461" i="4"/>
  <c r="J461" i="4"/>
  <c r="I461" i="4"/>
  <c r="H461" i="4"/>
  <c r="G461" i="4"/>
  <c r="E461" i="4"/>
  <c r="D461" i="4"/>
  <c r="C461" i="4"/>
  <c r="B461" i="4"/>
  <c r="A461" i="4"/>
  <c r="M460" i="4"/>
  <c r="L460" i="4"/>
  <c r="K460" i="4"/>
  <c r="J460" i="4"/>
  <c r="I460" i="4"/>
  <c r="H460" i="4"/>
  <c r="G460" i="4"/>
  <c r="E460" i="4"/>
  <c r="D460" i="4"/>
  <c r="C460" i="4"/>
  <c r="B460" i="4"/>
  <c r="A460" i="4"/>
  <c r="M459" i="4"/>
  <c r="L459" i="4"/>
  <c r="K459" i="4"/>
  <c r="J459" i="4"/>
  <c r="I459" i="4"/>
  <c r="H459" i="4"/>
  <c r="G459" i="4"/>
  <c r="E459" i="4"/>
  <c r="D459" i="4"/>
  <c r="C459" i="4"/>
  <c r="B459" i="4"/>
  <c r="A459" i="4"/>
  <c r="M458" i="4"/>
  <c r="L458" i="4"/>
  <c r="K458" i="4"/>
  <c r="J458" i="4"/>
  <c r="I458" i="4"/>
  <c r="H458" i="4"/>
  <c r="G458" i="4"/>
  <c r="E458" i="4"/>
  <c r="D458" i="4"/>
  <c r="C458" i="4"/>
  <c r="B458" i="4"/>
  <c r="A458" i="4"/>
  <c r="M457" i="4"/>
  <c r="L457" i="4"/>
  <c r="K457" i="4"/>
  <c r="J457" i="4"/>
  <c r="I457" i="4"/>
  <c r="H457" i="4"/>
  <c r="G457" i="4"/>
  <c r="E457" i="4"/>
  <c r="D457" i="4"/>
  <c r="C457" i="4"/>
  <c r="B457" i="4"/>
  <c r="A457" i="4"/>
  <c r="M456" i="4"/>
  <c r="L456" i="4"/>
  <c r="K456" i="4"/>
  <c r="J456" i="4"/>
  <c r="I456" i="4"/>
  <c r="H456" i="4"/>
  <c r="G456" i="4"/>
  <c r="E456" i="4"/>
  <c r="D456" i="4"/>
  <c r="C456" i="4"/>
  <c r="B456" i="4"/>
  <c r="A456" i="4"/>
  <c r="M455" i="4"/>
  <c r="L455" i="4"/>
  <c r="K455" i="4"/>
  <c r="J455" i="4"/>
  <c r="I455" i="4"/>
  <c r="H455" i="4"/>
  <c r="G455" i="4"/>
  <c r="E455" i="4"/>
  <c r="D455" i="4"/>
  <c r="C455" i="4"/>
  <c r="B455" i="4"/>
  <c r="A455" i="4"/>
  <c r="M454" i="4"/>
  <c r="L454" i="4"/>
  <c r="K454" i="4"/>
  <c r="J454" i="4"/>
  <c r="I454" i="4"/>
  <c r="H454" i="4"/>
  <c r="G454" i="4"/>
  <c r="E454" i="4"/>
  <c r="D454" i="4"/>
  <c r="C454" i="4"/>
  <c r="B454" i="4"/>
  <c r="A454" i="4"/>
  <c r="M453" i="4"/>
  <c r="L453" i="4"/>
  <c r="K453" i="4"/>
  <c r="J453" i="4"/>
  <c r="I453" i="4"/>
  <c r="H453" i="4"/>
  <c r="G453" i="4"/>
  <c r="E453" i="4"/>
  <c r="D453" i="4"/>
  <c r="C453" i="4"/>
  <c r="B453" i="4"/>
  <c r="A453" i="4"/>
  <c r="M452" i="4"/>
  <c r="L452" i="4"/>
  <c r="K452" i="4"/>
  <c r="J452" i="4"/>
  <c r="I452" i="4"/>
  <c r="H452" i="4"/>
  <c r="G452" i="4"/>
  <c r="E452" i="4"/>
  <c r="D452" i="4"/>
  <c r="C452" i="4"/>
  <c r="B452" i="4"/>
  <c r="A452" i="4"/>
  <c r="M451" i="4"/>
  <c r="L451" i="4"/>
  <c r="K451" i="4"/>
  <c r="J451" i="4"/>
  <c r="I451" i="4"/>
  <c r="H451" i="4"/>
  <c r="G451" i="4"/>
  <c r="E451" i="4"/>
  <c r="D451" i="4"/>
  <c r="C451" i="4"/>
  <c r="B451" i="4"/>
  <c r="A451" i="4"/>
  <c r="M450" i="4"/>
  <c r="L450" i="4"/>
  <c r="K450" i="4"/>
  <c r="J450" i="4"/>
  <c r="I450" i="4"/>
  <c r="H450" i="4"/>
  <c r="G450" i="4"/>
  <c r="E450" i="4"/>
  <c r="D450" i="4"/>
  <c r="C450" i="4"/>
  <c r="B450" i="4"/>
  <c r="A450" i="4"/>
  <c r="M449" i="4"/>
  <c r="L449" i="4"/>
  <c r="K449" i="4"/>
  <c r="J449" i="4"/>
  <c r="I449" i="4"/>
  <c r="H449" i="4"/>
  <c r="G449" i="4"/>
  <c r="E449" i="4"/>
  <c r="D449" i="4"/>
  <c r="C449" i="4"/>
  <c r="B449" i="4"/>
  <c r="A449" i="4"/>
  <c r="M448" i="4"/>
  <c r="L448" i="4"/>
  <c r="K448" i="4"/>
  <c r="J448" i="4"/>
  <c r="I448" i="4"/>
  <c r="H448" i="4"/>
  <c r="G448" i="4"/>
  <c r="E448" i="4"/>
  <c r="D448" i="4"/>
  <c r="C448" i="4"/>
  <c r="B448" i="4"/>
  <c r="A448" i="4"/>
  <c r="M447" i="4"/>
  <c r="L447" i="4"/>
  <c r="K447" i="4"/>
  <c r="J447" i="4"/>
  <c r="I447" i="4"/>
  <c r="H447" i="4"/>
  <c r="G447" i="4"/>
  <c r="E447" i="4"/>
  <c r="D447" i="4"/>
  <c r="C447" i="4"/>
  <c r="B447" i="4"/>
  <c r="A447" i="4"/>
  <c r="M446" i="4"/>
  <c r="L446" i="4"/>
  <c r="K446" i="4"/>
  <c r="J446" i="4"/>
  <c r="I446" i="4"/>
  <c r="H446" i="4"/>
  <c r="G446" i="4"/>
  <c r="E446" i="4"/>
  <c r="D446" i="4"/>
  <c r="C446" i="4"/>
  <c r="B446" i="4"/>
  <c r="A446" i="4"/>
  <c r="M445" i="4"/>
  <c r="L445" i="4"/>
  <c r="K445" i="4"/>
  <c r="J445" i="4"/>
  <c r="I445" i="4"/>
  <c r="H445" i="4"/>
  <c r="G445" i="4"/>
  <c r="E445" i="4"/>
  <c r="D445" i="4"/>
  <c r="C445" i="4"/>
  <c r="B445" i="4"/>
  <c r="A445" i="4"/>
  <c r="M444" i="4"/>
  <c r="L444" i="4"/>
  <c r="K444" i="4"/>
  <c r="J444" i="4"/>
  <c r="I444" i="4"/>
  <c r="H444" i="4"/>
  <c r="G444" i="4"/>
  <c r="E444" i="4"/>
  <c r="D444" i="4"/>
  <c r="C444" i="4"/>
  <c r="B444" i="4"/>
  <c r="A444" i="4"/>
  <c r="M443" i="4"/>
  <c r="L443" i="4"/>
  <c r="K443" i="4"/>
  <c r="J443" i="4"/>
  <c r="I443" i="4"/>
  <c r="H443" i="4"/>
  <c r="G443" i="4"/>
  <c r="E443" i="4"/>
  <c r="D443" i="4"/>
  <c r="C443" i="4"/>
  <c r="B443" i="4"/>
  <c r="A443" i="4"/>
  <c r="M442" i="4"/>
  <c r="L442" i="4"/>
  <c r="K442" i="4"/>
  <c r="J442" i="4"/>
  <c r="I442" i="4"/>
  <c r="H442" i="4"/>
  <c r="G442" i="4"/>
  <c r="E442" i="4"/>
  <c r="D442" i="4"/>
  <c r="C442" i="4"/>
  <c r="B442" i="4"/>
  <c r="A442" i="4"/>
  <c r="M441" i="4"/>
  <c r="L441" i="4"/>
  <c r="K441" i="4"/>
  <c r="J441" i="4"/>
  <c r="I441" i="4"/>
  <c r="H441" i="4"/>
  <c r="G441" i="4"/>
  <c r="E441" i="4"/>
  <c r="D441" i="4"/>
  <c r="C441" i="4"/>
  <c r="B441" i="4"/>
  <c r="A441" i="4"/>
  <c r="M440" i="4"/>
  <c r="L440" i="4"/>
  <c r="K440" i="4"/>
  <c r="J440" i="4"/>
  <c r="I440" i="4"/>
  <c r="H440" i="4"/>
  <c r="G440" i="4"/>
  <c r="E440" i="4"/>
  <c r="D440" i="4"/>
  <c r="C440" i="4"/>
  <c r="B440" i="4"/>
  <c r="A440" i="4"/>
  <c r="M439" i="4"/>
  <c r="L439" i="4"/>
  <c r="K439" i="4"/>
  <c r="J439" i="4"/>
  <c r="I439" i="4"/>
  <c r="H439" i="4"/>
  <c r="G439" i="4"/>
  <c r="E439" i="4"/>
  <c r="D439" i="4"/>
  <c r="C439" i="4"/>
  <c r="B439" i="4"/>
  <c r="A439" i="4"/>
  <c r="M438" i="4"/>
  <c r="L438" i="4"/>
  <c r="K438" i="4"/>
  <c r="J438" i="4"/>
  <c r="I438" i="4"/>
  <c r="H438" i="4"/>
  <c r="G438" i="4"/>
  <c r="E438" i="4"/>
  <c r="D438" i="4"/>
  <c r="C438" i="4"/>
  <c r="B438" i="4"/>
  <c r="A438" i="4"/>
  <c r="M437" i="4"/>
  <c r="L437" i="4"/>
  <c r="K437" i="4"/>
  <c r="J437" i="4"/>
  <c r="I437" i="4"/>
  <c r="H437" i="4"/>
  <c r="G437" i="4"/>
  <c r="E437" i="4"/>
  <c r="D437" i="4"/>
  <c r="C437" i="4"/>
  <c r="B437" i="4"/>
  <c r="A437" i="4"/>
  <c r="M436" i="4"/>
  <c r="L436" i="4"/>
  <c r="K436" i="4"/>
  <c r="J436" i="4"/>
  <c r="I436" i="4"/>
  <c r="H436" i="4"/>
  <c r="G436" i="4"/>
  <c r="E436" i="4"/>
  <c r="D436" i="4"/>
  <c r="C436" i="4"/>
  <c r="B436" i="4"/>
  <c r="A436" i="4"/>
  <c r="M435" i="4"/>
  <c r="L435" i="4"/>
  <c r="K435" i="4"/>
  <c r="J435" i="4"/>
  <c r="I435" i="4"/>
  <c r="H435" i="4"/>
  <c r="G435" i="4"/>
  <c r="E435" i="4"/>
  <c r="D435" i="4"/>
  <c r="C435" i="4"/>
  <c r="B435" i="4"/>
  <c r="A435" i="4"/>
  <c r="M434" i="4"/>
  <c r="L434" i="4"/>
  <c r="K434" i="4"/>
  <c r="J434" i="4"/>
  <c r="I434" i="4"/>
  <c r="H434" i="4"/>
  <c r="G434" i="4"/>
  <c r="E434" i="4"/>
  <c r="D434" i="4"/>
  <c r="C434" i="4"/>
  <c r="B434" i="4"/>
  <c r="A434" i="4"/>
  <c r="M433" i="4"/>
  <c r="L433" i="4"/>
  <c r="K433" i="4"/>
  <c r="J433" i="4"/>
  <c r="I433" i="4"/>
  <c r="H433" i="4"/>
  <c r="G433" i="4"/>
  <c r="E433" i="4"/>
  <c r="D433" i="4"/>
  <c r="C433" i="4"/>
  <c r="B433" i="4"/>
  <c r="A433" i="4"/>
  <c r="M432" i="4"/>
  <c r="L432" i="4"/>
  <c r="K432" i="4"/>
  <c r="J432" i="4"/>
  <c r="I432" i="4"/>
  <c r="H432" i="4"/>
  <c r="G432" i="4"/>
  <c r="E432" i="4"/>
  <c r="D432" i="4"/>
  <c r="C432" i="4"/>
  <c r="B432" i="4"/>
  <c r="A432" i="4"/>
  <c r="M431" i="4"/>
  <c r="L431" i="4"/>
  <c r="K431" i="4"/>
  <c r="J431" i="4"/>
  <c r="I431" i="4"/>
  <c r="H431" i="4"/>
  <c r="G431" i="4"/>
  <c r="E431" i="4"/>
  <c r="D431" i="4"/>
  <c r="C431" i="4"/>
  <c r="B431" i="4"/>
  <c r="A431" i="4"/>
  <c r="M430" i="4"/>
  <c r="L430" i="4"/>
  <c r="K430" i="4"/>
  <c r="J430" i="4"/>
  <c r="I430" i="4"/>
  <c r="H430" i="4"/>
  <c r="G430" i="4"/>
  <c r="E430" i="4"/>
  <c r="D430" i="4"/>
  <c r="C430" i="4"/>
  <c r="B430" i="4"/>
  <c r="A430" i="4"/>
  <c r="M429" i="4"/>
  <c r="L429" i="4"/>
  <c r="K429" i="4"/>
  <c r="J429" i="4"/>
  <c r="I429" i="4"/>
  <c r="H429" i="4"/>
  <c r="G429" i="4"/>
  <c r="E429" i="4"/>
  <c r="D429" i="4"/>
  <c r="C429" i="4"/>
  <c r="B429" i="4"/>
  <c r="A429" i="4"/>
  <c r="M428" i="4"/>
  <c r="L428" i="4"/>
  <c r="K428" i="4"/>
  <c r="J428" i="4"/>
  <c r="I428" i="4"/>
  <c r="H428" i="4"/>
  <c r="G428" i="4"/>
  <c r="E428" i="4"/>
  <c r="D428" i="4"/>
  <c r="C428" i="4"/>
  <c r="B428" i="4"/>
  <c r="A428" i="4"/>
  <c r="M427" i="4"/>
  <c r="L427" i="4"/>
  <c r="K427" i="4"/>
  <c r="J427" i="4"/>
  <c r="I427" i="4"/>
  <c r="H427" i="4"/>
  <c r="G427" i="4"/>
  <c r="E427" i="4"/>
  <c r="D427" i="4"/>
  <c r="C427" i="4"/>
  <c r="B427" i="4"/>
  <c r="A427" i="4"/>
  <c r="M426" i="4"/>
  <c r="L426" i="4"/>
  <c r="K426" i="4"/>
  <c r="J426" i="4"/>
  <c r="I426" i="4"/>
  <c r="H426" i="4"/>
  <c r="G426" i="4"/>
  <c r="E426" i="4"/>
  <c r="D426" i="4"/>
  <c r="C426" i="4"/>
  <c r="B426" i="4"/>
  <c r="A426" i="4"/>
  <c r="M425" i="4"/>
  <c r="L425" i="4"/>
  <c r="K425" i="4"/>
  <c r="J425" i="4"/>
  <c r="I425" i="4"/>
  <c r="H425" i="4"/>
  <c r="G425" i="4"/>
  <c r="E425" i="4"/>
  <c r="D425" i="4"/>
  <c r="C425" i="4"/>
  <c r="B425" i="4"/>
  <c r="A425" i="4"/>
  <c r="M424" i="4"/>
  <c r="L424" i="4"/>
  <c r="K424" i="4"/>
  <c r="J424" i="4"/>
  <c r="I424" i="4"/>
  <c r="H424" i="4"/>
  <c r="G424" i="4"/>
  <c r="E424" i="4"/>
  <c r="D424" i="4"/>
  <c r="C424" i="4"/>
  <c r="B424" i="4"/>
  <c r="A424" i="4"/>
  <c r="M423" i="4"/>
  <c r="L423" i="4"/>
  <c r="K423" i="4"/>
  <c r="J423" i="4"/>
  <c r="I423" i="4"/>
  <c r="H423" i="4"/>
  <c r="G423" i="4"/>
  <c r="E423" i="4"/>
  <c r="D423" i="4"/>
  <c r="C423" i="4"/>
  <c r="B423" i="4"/>
  <c r="A423" i="4"/>
  <c r="M422" i="4"/>
  <c r="L422" i="4"/>
  <c r="K422" i="4"/>
  <c r="J422" i="4"/>
  <c r="I422" i="4"/>
  <c r="H422" i="4"/>
  <c r="G422" i="4"/>
  <c r="E422" i="4"/>
  <c r="D422" i="4"/>
  <c r="C422" i="4"/>
  <c r="B422" i="4"/>
  <c r="A422" i="4"/>
  <c r="M421" i="4"/>
  <c r="L421" i="4"/>
  <c r="K421" i="4"/>
  <c r="J421" i="4"/>
  <c r="I421" i="4"/>
  <c r="H421" i="4"/>
  <c r="G421" i="4"/>
  <c r="E421" i="4"/>
  <c r="D421" i="4"/>
  <c r="C421" i="4"/>
  <c r="B421" i="4"/>
  <c r="A421" i="4"/>
  <c r="M420" i="4"/>
  <c r="L420" i="4"/>
  <c r="K420" i="4"/>
  <c r="J420" i="4"/>
  <c r="I420" i="4"/>
  <c r="H420" i="4"/>
  <c r="G420" i="4"/>
  <c r="E420" i="4"/>
  <c r="D420" i="4"/>
  <c r="C420" i="4"/>
  <c r="B420" i="4"/>
  <c r="A420" i="4"/>
  <c r="M419" i="4"/>
  <c r="L419" i="4"/>
  <c r="K419" i="4"/>
  <c r="J419" i="4"/>
  <c r="I419" i="4"/>
  <c r="H419" i="4"/>
  <c r="G419" i="4"/>
  <c r="E419" i="4"/>
  <c r="D419" i="4"/>
  <c r="C419" i="4"/>
  <c r="B419" i="4"/>
  <c r="A419" i="4"/>
  <c r="M418" i="4"/>
  <c r="L418" i="4"/>
  <c r="K418" i="4"/>
  <c r="J418" i="4"/>
  <c r="I418" i="4"/>
  <c r="H418" i="4"/>
  <c r="G418" i="4"/>
  <c r="E418" i="4"/>
  <c r="D418" i="4"/>
  <c r="C418" i="4"/>
  <c r="B418" i="4"/>
  <c r="A418" i="4"/>
  <c r="M417" i="4"/>
  <c r="L417" i="4"/>
  <c r="K417" i="4"/>
  <c r="J417" i="4"/>
  <c r="I417" i="4"/>
  <c r="H417" i="4"/>
  <c r="G417" i="4"/>
  <c r="E417" i="4"/>
  <c r="D417" i="4"/>
  <c r="C417" i="4"/>
  <c r="B417" i="4"/>
  <c r="A417" i="4"/>
  <c r="M416" i="4"/>
  <c r="L416" i="4"/>
  <c r="K416" i="4"/>
  <c r="J416" i="4"/>
  <c r="I416" i="4"/>
  <c r="H416" i="4"/>
  <c r="G416" i="4"/>
  <c r="E416" i="4"/>
  <c r="D416" i="4"/>
  <c r="C416" i="4"/>
  <c r="B416" i="4"/>
  <c r="A416" i="4"/>
  <c r="M415" i="4"/>
  <c r="L415" i="4"/>
  <c r="K415" i="4"/>
  <c r="J415" i="4"/>
  <c r="I415" i="4"/>
  <c r="H415" i="4"/>
  <c r="G415" i="4"/>
  <c r="E415" i="4"/>
  <c r="D415" i="4"/>
  <c r="C415" i="4"/>
  <c r="B415" i="4"/>
  <c r="A415" i="4"/>
  <c r="M414" i="4"/>
  <c r="L414" i="4"/>
  <c r="K414" i="4"/>
  <c r="J414" i="4"/>
  <c r="I414" i="4"/>
  <c r="H414" i="4"/>
  <c r="G414" i="4"/>
  <c r="E414" i="4"/>
  <c r="D414" i="4"/>
  <c r="C414" i="4"/>
  <c r="B414" i="4"/>
  <c r="A414" i="4"/>
  <c r="M413" i="4"/>
  <c r="L413" i="4"/>
  <c r="K413" i="4"/>
  <c r="J413" i="4"/>
  <c r="I413" i="4"/>
  <c r="H413" i="4"/>
  <c r="G413" i="4"/>
  <c r="E413" i="4"/>
  <c r="D413" i="4"/>
  <c r="C413" i="4"/>
  <c r="B413" i="4"/>
  <c r="A413" i="4"/>
  <c r="M412" i="4"/>
  <c r="L412" i="4"/>
  <c r="K412" i="4"/>
  <c r="J412" i="4"/>
  <c r="I412" i="4"/>
  <c r="H412" i="4"/>
  <c r="G412" i="4"/>
  <c r="E412" i="4"/>
  <c r="D412" i="4"/>
  <c r="C412" i="4"/>
  <c r="B412" i="4"/>
  <c r="A412" i="4"/>
  <c r="M411" i="4"/>
  <c r="L411" i="4"/>
  <c r="K411" i="4"/>
  <c r="J411" i="4"/>
  <c r="I411" i="4"/>
  <c r="H411" i="4"/>
  <c r="G411" i="4"/>
  <c r="E411" i="4"/>
  <c r="D411" i="4"/>
  <c r="C411" i="4"/>
  <c r="B411" i="4"/>
  <c r="A411" i="4"/>
  <c r="M410" i="4"/>
  <c r="L410" i="4"/>
  <c r="K410" i="4"/>
  <c r="J410" i="4"/>
  <c r="I410" i="4"/>
  <c r="H410" i="4"/>
  <c r="G410" i="4"/>
  <c r="E410" i="4"/>
  <c r="D410" i="4"/>
  <c r="C410" i="4"/>
  <c r="B410" i="4"/>
  <c r="A410" i="4"/>
  <c r="M409" i="4"/>
  <c r="L409" i="4"/>
  <c r="K409" i="4"/>
  <c r="J409" i="4"/>
  <c r="I409" i="4"/>
  <c r="H409" i="4"/>
  <c r="G409" i="4"/>
  <c r="E409" i="4"/>
  <c r="D409" i="4"/>
  <c r="C409" i="4"/>
  <c r="B409" i="4"/>
  <c r="A409" i="4"/>
  <c r="M408" i="4"/>
  <c r="L408" i="4"/>
  <c r="K408" i="4"/>
  <c r="J408" i="4"/>
  <c r="I408" i="4"/>
  <c r="H408" i="4"/>
  <c r="G408" i="4"/>
  <c r="E408" i="4"/>
  <c r="D408" i="4"/>
  <c r="C408" i="4"/>
  <c r="B408" i="4"/>
  <c r="A408" i="4"/>
  <c r="M407" i="4"/>
  <c r="L407" i="4"/>
  <c r="K407" i="4"/>
  <c r="J407" i="4"/>
  <c r="I407" i="4"/>
  <c r="H407" i="4"/>
  <c r="G407" i="4"/>
  <c r="E407" i="4"/>
  <c r="D407" i="4"/>
  <c r="C407" i="4"/>
  <c r="B407" i="4"/>
  <c r="A407" i="4"/>
  <c r="M406" i="4"/>
  <c r="L406" i="4"/>
  <c r="K406" i="4"/>
  <c r="J406" i="4"/>
  <c r="I406" i="4"/>
  <c r="H406" i="4"/>
  <c r="G406" i="4"/>
  <c r="E406" i="4"/>
  <c r="D406" i="4"/>
  <c r="C406" i="4"/>
  <c r="B406" i="4"/>
  <c r="A406" i="4"/>
  <c r="M405" i="4"/>
  <c r="L405" i="4"/>
  <c r="K405" i="4"/>
  <c r="J405" i="4"/>
  <c r="I405" i="4"/>
  <c r="H405" i="4"/>
  <c r="G405" i="4"/>
  <c r="E405" i="4"/>
  <c r="D405" i="4"/>
  <c r="C405" i="4"/>
  <c r="B405" i="4"/>
  <c r="A405" i="4"/>
  <c r="M404" i="4"/>
  <c r="L404" i="4"/>
  <c r="K404" i="4"/>
  <c r="J404" i="4"/>
  <c r="I404" i="4"/>
  <c r="H404" i="4"/>
  <c r="G404" i="4"/>
  <c r="E404" i="4"/>
  <c r="D404" i="4"/>
  <c r="C404" i="4"/>
  <c r="B404" i="4"/>
  <c r="A404" i="4"/>
  <c r="M403" i="4"/>
  <c r="L403" i="4"/>
  <c r="K403" i="4"/>
  <c r="J403" i="4"/>
  <c r="I403" i="4"/>
  <c r="H403" i="4"/>
  <c r="G403" i="4"/>
  <c r="E403" i="4"/>
  <c r="D403" i="4"/>
  <c r="C403" i="4"/>
  <c r="B403" i="4"/>
  <c r="A403" i="4"/>
  <c r="M402" i="4"/>
  <c r="L402" i="4"/>
  <c r="K402" i="4"/>
  <c r="J402" i="4"/>
  <c r="I402" i="4"/>
  <c r="H402" i="4"/>
  <c r="G402" i="4"/>
  <c r="E402" i="4"/>
  <c r="D402" i="4"/>
  <c r="C402" i="4"/>
  <c r="B402" i="4"/>
  <c r="A402" i="4"/>
  <c r="M401" i="4"/>
  <c r="L401" i="4"/>
  <c r="K401" i="4"/>
  <c r="J401" i="4"/>
  <c r="I401" i="4"/>
  <c r="H401" i="4"/>
  <c r="G401" i="4"/>
  <c r="E401" i="4"/>
  <c r="D401" i="4"/>
  <c r="C401" i="4"/>
  <c r="B401" i="4"/>
  <c r="A401" i="4"/>
  <c r="M400" i="4"/>
  <c r="L400" i="4"/>
  <c r="K400" i="4"/>
  <c r="J400" i="4"/>
  <c r="I400" i="4"/>
  <c r="H400" i="4"/>
  <c r="G400" i="4"/>
  <c r="E400" i="4"/>
  <c r="D400" i="4"/>
  <c r="C400" i="4"/>
  <c r="B400" i="4"/>
  <c r="A400" i="4"/>
  <c r="M399" i="4"/>
  <c r="L399" i="4"/>
  <c r="K399" i="4"/>
  <c r="J399" i="4"/>
  <c r="I399" i="4"/>
  <c r="H399" i="4"/>
  <c r="G399" i="4"/>
  <c r="E399" i="4"/>
  <c r="D399" i="4"/>
  <c r="C399" i="4"/>
  <c r="B399" i="4"/>
  <c r="A399" i="4"/>
  <c r="M398" i="4"/>
  <c r="L398" i="4"/>
  <c r="K398" i="4"/>
  <c r="J398" i="4"/>
  <c r="I398" i="4"/>
  <c r="H398" i="4"/>
  <c r="G398" i="4"/>
  <c r="E398" i="4"/>
  <c r="D398" i="4"/>
  <c r="C398" i="4"/>
  <c r="B398" i="4"/>
  <c r="A398" i="4"/>
  <c r="M397" i="4"/>
  <c r="L397" i="4"/>
  <c r="K397" i="4"/>
  <c r="J397" i="4"/>
  <c r="I397" i="4"/>
  <c r="H397" i="4"/>
  <c r="G397" i="4"/>
  <c r="E397" i="4"/>
  <c r="D397" i="4"/>
  <c r="C397" i="4"/>
  <c r="B397" i="4"/>
  <c r="A397" i="4"/>
  <c r="M396" i="4"/>
  <c r="L396" i="4"/>
  <c r="K396" i="4"/>
  <c r="J396" i="4"/>
  <c r="I396" i="4"/>
  <c r="H396" i="4"/>
  <c r="G396" i="4"/>
  <c r="E396" i="4"/>
  <c r="D396" i="4"/>
  <c r="C396" i="4"/>
  <c r="B396" i="4"/>
  <c r="A396" i="4"/>
  <c r="M395" i="4"/>
  <c r="L395" i="4"/>
  <c r="K395" i="4"/>
  <c r="J395" i="4"/>
  <c r="I395" i="4"/>
  <c r="H395" i="4"/>
  <c r="G395" i="4"/>
  <c r="E395" i="4"/>
  <c r="D395" i="4"/>
  <c r="C395" i="4"/>
  <c r="B395" i="4"/>
  <c r="A395" i="4"/>
  <c r="M394" i="4"/>
  <c r="L394" i="4"/>
  <c r="K394" i="4"/>
  <c r="J394" i="4"/>
  <c r="I394" i="4"/>
  <c r="H394" i="4"/>
  <c r="G394" i="4"/>
  <c r="E394" i="4"/>
  <c r="D394" i="4"/>
  <c r="C394" i="4"/>
  <c r="B394" i="4"/>
  <c r="A394" i="4"/>
  <c r="M393" i="4"/>
  <c r="L393" i="4"/>
  <c r="K393" i="4"/>
  <c r="J393" i="4"/>
  <c r="I393" i="4"/>
  <c r="H393" i="4"/>
  <c r="G393" i="4"/>
  <c r="E393" i="4"/>
  <c r="D393" i="4"/>
  <c r="C393" i="4"/>
  <c r="B393" i="4"/>
  <c r="A393" i="4"/>
  <c r="M392" i="4"/>
  <c r="L392" i="4"/>
  <c r="K392" i="4"/>
  <c r="J392" i="4"/>
  <c r="I392" i="4"/>
  <c r="H392" i="4"/>
  <c r="G392" i="4"/>
  <c r="E392" i="4"/>
  <c r="D392" i="4"/>
  <c r="C392" i="4"/>
  <c r="B392" i="4"/>
  <c r="A392" i="4"/>
  <c r="M391" i="4"/>
  <c r="L391" i="4"/>
  <c r="K391" i="4"/>
  <c r="J391" i="4"/>
  <c r="I391" i="4"/>
  <c r="H391" i="4"/>
  <c r="G391" i="4"/>
  <c r="E391" i="4"/>
  <c r="D391" i="4"/>
  <c r="C391" i="4"/>
  <c r="B391" i="4"/>
  <c r="A391" i="4"/>
  <c r="M390" i="4"/>
  <c r="L390" i="4"/>
  <c r="K390" i="4"/>
  <c r="J390" i="4"/>
  <c r="I390" i="4"/>
  <c r="H390" i="4"/>
  <c r="G390" i="4"/>
  <c r="E390" i="4"/>
  <c r="D390" i="4"/>
  <c r="C390" i="4"/>
  <c r="B390" i="4"/>
  <c r="A390" i="4"/>
  <c r="M389" i="4"/>
  <c r="L389" i="4"/>
  <c r="K389" i="4"/>
  <c r="J389" i="4"/>
  <c r="I389" i="4"/>
  <c r="H389" i="4"/>
  <c r="G389" i="4"/>
  <c r="E389" i="4"/>
  <c r="D389" i="4"/>
  <c r="C389" i="4"/>
  <c r="B389" i="4"/>
  <c r="A389" i="4"/>
  <c r="M388" i="4"/>
  <c r="L388" i="4"/>
  <c r="K388" i="4"/>
  <c r="J388" i="4"/>
  <c r="I388" i="4"/>
  <c r="H388" i="4"/>
  <c r="G388" i="4"/>
  <c r="E388" i="4"/>
  <c r="D388" i="4"/>
  <c r="C388" i="4"/>
  <c r="B388" i="4"/>
  <c r="A388" i="4"/>
  <c r="M387" i="4"/>
  <c r="L387" i="4"/>
  <c r="K387" i="4"/>
  <c r="J387" i="4"/>
  <c r="I387" i="4"/>
  <c r="H387" i="4"/>
  <c r="G387" i="4"/>
  <c r="E387" i="4"/>
  <c r="D387" i="4"/>
  <c r="C387" i="4"/>
  <c r="B387" i="4"/>
  <c r="A387" i="4"/>
  <c r="M386" i="4"/>
  <c r="L386" i="4"/>
  <c r="K386" i="4"/>
  <c r="J386" i="4"/>
  <c r="I386" i="4"/>
  <c r="H386" i="4"/>
  <c r="G386" i="4"/>
  <c r="E386" i="4"/>
  <c r="D386" i="4"/>
  <c r="C386" i="4"/>
  <c r="B386" i="4"/>
  <c r="A386" i="4"/>
  <c r="M385" i="4"/>
  <c r="L385" i="4"/>
  <c r="K385" i="4"/>
  <c r="J385" i="4"/>
  <c r="I385" i="4"/>
  <c r="H385" i="4"/>
  <c r="G385" i="4"/>
  <c r="E385" i="4"/>
  <c r="D385" i="4"/>
  <c r="C385" i="4"/>
  <c r="B385" i="4"/>
  <c r="A385" i="4"/>
  <c r="M384" i="4"/>
  <c r="L384" i="4"/>
  <c r="K384" i="4"/>
  <c r="J384" i="4"/>
  <c r="I384" i="4"/>
  <c r="H384" i="4"/>
  <c r="G384" i="4"/>
  <c r="E384" i="4"/>
  <c r="D384" i="4"/>
  <c r="C384" i="4"/>
  <c r="B384" i="4"/>
  <c r="A384" i="4"/>
  <c r="M383" i="4"/>
  <c r="L383" i="4"/>
  <c r="K383" i="4"/>
  <c r="J383" i="4"/>
  <c r="I383" i="4"/>
  <c r="H383" i="4"/>
  <c r="G383" i="4"/>
  <c r="E383" i="4"/>
  <c r="D383" i="4"/>
  <c r="C383" i="4"/>
  <c r="B383" i="4"/>
  <c r="A383" i="4"/>
  <c r="M382" i="4"/>
  <c r="L382" i="4"/>
  <c r="K382" i="4"/>
  <c r="J382" i="4"/>
  <c r="I382" i="4"/>
  <c r="H382" i="4"/>
  <c r="G382" i="4"/>
  <c r="E382" i="4"/>
  <c r="D382" i="4"/>
  <c r="C382" i="4"/>
  <c r="B382" i="4"/>
  <c r="A382" i="4"/>
  <c r="M381" i="4"/>
  <c r="L381" i="4"/>
  <c r="K381" i="4"/>
  <c r="J381" i="4"/>
  <c r="I381" i="4"/>
  <c r="H381" i="4"/>
  <c r="G381" i="4"/>
  <c r="E381" i="4"/>
  <c r="D381" i="4"/>
  <c r="C381" i="4"/>
  <c r="B381" i="4"/>
  <c r="A381" i="4"/>
  <c r="M380" i="4"/>
  <c r="L380" i="4"/>
  <c r="K380" i="4"/>
  <c r="J380" i="4"/>
  <c r="I380" i="4"/>
  <c r="H380" i="4"/>
  <c r="G380" i="4"/>
  <c r="E380" i="4"/>
  <c r="D380" i="4"/>
  <c r="C380" i="4"/>
  <c r="B380" i="4"/>
  <c r="A380" i="4"/>
  <c r="M379" i="4"/>
  <c r="L379" i="4"/>
  <c r="K379" i="4"/>
  <c r="J379" i="4"/>
  <c r="I379" i="4"/>
  <c r="H379" i="4"/>
  <c r="G379" i="4"/>
  <c r="E379" i="4"/>
  <c r="D379" i="4"/>
  <c r="C379" i="4"/>
  <c r="B379" i="4"/>
  <c r="A379" i="4"/>
  <c r="M378" i="4"/>
  <c r="L378" i="4"/>
  <c r="K378" i="4"/>
  <c r="J378" i="4"/>
  <c r="I378" i="4"/>
  <c r="H378" i="4"/>
  <c r="G378" i="4"/>
  <c r="E378" i="4"/>
  <c r="D378" i="4"/>
  <c r="C378" i="4"/>
  <c r="B378" i="4"/>
  <c r="A378" i="4"/>
  <c r="M377" i="4"/>
  <c r="L377" i="4"/>
  <c r="K377" i="4"/>
  <c r="J377" i="4"/>
  <c r="I377" i="4"/>
  <c r="H377" i="4"/>
  <c r="G377" i="4"/>
  <c r="E377" i="4"/>
  <c r="D377" i="4"/>
  <c r="C377" i="4"/>
  <c r="B377" i="4"/>
  <c r="A377" i="4"/>
  <c r="M376" i="4"/>
  <c r="L376" i="4"/>
  <c r="K376" i="4"/>
  <c r="J376" i="4"/>
  <c r="I376" i="4"/>
  <c r="H376" i="4"/>
  <c r="G376" i="4"/>
  <c r="E376" i="4"/>
  <c r="D376" i="4"/>
  <c r="C376" i="4"/>
  <c r="B376" i="4"/>
  <c r="A376" i="4"/>
  <c r="M375" i="4"/>
  <c r="L375" i="4"/>
  <c r="K375" i="4"/>
  <c r="J375" i="4"/>
  <c r="I375" i="4"/>
  <c r="H375" i="4"/>
  <c r="G375" i="4"/>
  <c r="E375" i="4"/>
  <c r="D375" i="4"/>
  <c r="C375" i="4"/>
  <c r="B375" i="4"/>
  <c r="A375" i="4"/>
  <c r="M374" i="4"/>
  <c r="L374" i="4"/>
  <c r="K374" i="4"/>
  <c r="J374" i="4"/>
  <c r="I374" i="4"/>
  <c r="H374" i="4"/>
  <c r="G374" i="4"/>
  <c r="E374" i="4"/>
  <c r="D374" i="4"/>
  <c r="C374" i="4"/>
  <c r="B374" i="4"/>
  <c r="A374" i="4"/>
  <c r="M373" i="4"/>
  <c r="L373" i="4"/>
  <c r="K373" i="4"/>
  <c r="J373" i="4"/>
  <c r="I373" i="4"/>
  <c r="H373" i="4"/>
  <c r="G373" i="4"/>
  <c r="E373" i="4"/>
  <c r="D373" i="4"/>
  <c r="C373" i="4"/>
  <c r="B373" i="4"/>
  <c r="A373" i="4"/>
  <c r="M372" i="4"/>
  <c r="L372" i="4"/>
  <c r="K372" i="4"/>
  <c r="J372" i="4"/>
  <c r="I372" i="4"/>
  <c r="H372" i="4"/>
  <c r="G372" i="4"/>
  <c r="E372" i="4"/>
  <c r="D372" i="4"/>
  <c r="C372" i="4"/>
  <c r="B372" i="4"/>
  <c r="A372" i="4"/>
  <c r="M371" i="4"/>
  <c r="L371" i="4"/>
  <c r="K371" i="4"/>
  <c r="J371" i="4"/>
  <c r="I371" i="4"/>
  <c r="H371" i="4"/>
  <c r="G371" i="4"/>
  <c r="E371" i="4"/>
  <c r="D371" i="4"/>
  <c r="C371" i="4"/>
  <c r="B371" i="4"/>
  <c r="A371" i="4"/>
  <c r="M370" i="4"/>
  <c r="L370" i="4"/>
  <c r="K370" i="4"/>
  <c r="J370" i="4"/>
  <c r="I370" i="4"/>
  <c r="H370" i="4"/>
  <c r="G370" i="4"/>
  <c r="E370" i="4"/>
  <c r="D370" i="4"/>
  <c r="C370" i="4"/>
  <c r="B370" i="4"/>
  <c r="A370" i="4"/>
  <c r="M369" i="4"/>
  <c r="L369" i="4"/>
  <c r="K369" i="4"/>
  <c r="J369" i="4"/>
  <c r="I369" i="4"/>
  <c r="H369" i="4"/>
  <c r="G369" i="4"/>
  <c r="E369" i="4"/>
  <c r="D369" i="4"/>
  <c r="C369" i="4"/>
  <c r="B369" i="4"/>
  <c r="A369" i="4"/>
  <c r="M368" i="4"/>
  <c r="L368" i="4"/>
  <c r="K368" i="4"/>
  <c r="J368" i="4"/>
  <c r="I368" i="4"/>
  <c r="H368" i="4"/>
  <c r="G368" i="4"/>
  <c r="E368" i="4"/>
  <c r="D368" i="4"/>
  <c r="C368" i="4"/>
  <c r="B368" i="4"/>
  <c r="A368" i="4"/>
  <c r="M367" i="4"/>
  <c r="L367" i="4"/>
  <c r="K367" i="4"/>
  <c r="J367" i="4"/>
  <c r="I367" i="4"/>
  <c r="H367" i="4"/>
  <c r="G367" i="4"/>
  <c r="E367" i="4"/>
  <c r="D367" i="4"/>
  <c r="C367" i="4"/>
  <c r="B367" i="4"/>
  <c r="A367" i="4"/>
  <c r="M366" i="4"/>
  <c r="L366" i="4"/>
  <c r="K366" i="4"/>
  <c r="J366" i="4"/>
  <c r="I366" i="4"/>
  <c r="H366" i="4"/>
  <c r="G366" i="4"/>
  <c r="E366" i="4"/>
  <c r="D366" i="4"/>
  <c r="C366" i="4"/>
  <c r="B366" i="4"/>
  <c r="A366" i="4"/>
  <c r="M365" i="4"/>
  <c r="L365" i="4"/>
  <c r="K365" i="4"/>
  <c r="J365" i="4"/>
  <c r="I365" i="4"/>
  <c r="H365" i="4"/>
  <c r="G365" i="4"/>
  <c r="E365" i="4"/>
  <c r="D365" i="4"/>
  <c r="C365" i="4"/>
  <c r="B365" i="4"/>
  <c r="A365" i="4"/>
  <c r="M364" i="4"/>
  <c r="L364" i="4"/>
  <c r="K364" i="4"/>
  <c r="J364" i="4"/>
  <c r="I364" i="4"/>
  <c r="H364" i="4"/>
  <c r="G364" i="4"/>
  <c r="E364" i="4"/>
  <c r="D364" i="4"/>
  <c r="C364" i="4"/>
  <c r="B364" i="4"/>
  <c r="A364" i="4"/>
  <c r="M363" i="4"/>
  <c r="L363" i="4"/>
  <c r="K363" i="4"/>
  <c r="J363" i="4"/>
  <c r="I363" i="4"/>
  <c r="H363" i="4"/>
  <c r="G363" i="4"/>
  <c r="E363" i="4"/>
  <c r="D363" i="4"/>
  <c r="C363" i="4"/>
  <c r="B363" i="4"/>
  <c r="A363" i="4"/>
  <c r="M362" i="4"/>
  <c r="L362" i="4"/>
  <c r="K362" i="4"/>
  <c r="J362" i="4"/>
  <c r="I362" i="4"/>
  <c r="H362" i="4"/>
  <c r="G362" i="4"/>
  <c r="E362" i="4"/>
  <c r="D362" i="4"/>
  <c r="C362" i="4"/>
  <c r="B362" i="4"/>
  <c r="A362" i="4"/>
  <c r="M361" i="4"/>
  <c r="L361" i="4"/>
  <c r="K361" i="4"/>
  <c r="J361" i="4"/>
  <c r="I361" i="4"/>
  <c r="H361" i="4"/>
  <c r="G361" i="4"/>
  <c r="E361" i="4"/>
  <c r="D361" i="4"/>
  <c r="C361" i="4"/>
  <c r="B361" i="4"/>
  <c r="A361" i="4"/>
  <c r="M360" i="4"/>
  <c r="L360" i="4"/>
  <c r="K360" i="4"/>
  <c r="J360" i="4"/>
  <c r="I360" i="4"/>
  <c r="H360" i="4"/>
  <c r="G360" i="4"/>
  <c r="E360" i="4"/>
  <c r="D360" i="4"/>
  <c r="C360" i="4"/>
  <c r="B360" i="4"/>
  <c r="A360" i="4"/>
  <c r="M359" i="4"/>
  <c r="L359" i="4"/>
  <c r="K359" i="4"/>
  <c r="J359" i="4"/>
  <c r="I359" i="4"/>
  <c r="H359" i="4"/>
  <c r="G359" i="4"/>
  <c r="E359" i="4"/>
  <c r="D359" i="4"/>
  <c r="C359" i="4"/>
  <c r="B359" i="4"/>
  <c r="A359" i="4"/>
  <c r="M358" i="4"/>
  <c r="L358" i="4"/>
  <c r="K358" i="4"/>
  <c r="J358" i="4"/>
  <c r="I358" i="4"/>
  <c r="H358" i="4"/>
  <c r="G358" i="4"/>
  <c r="E358" i="4"/>
  <c r="D358" i="4"/>
  <c r="C358" i="4"/>
  <c r="B358" i="4"/>
  <c r="A358" i="4"/>
  <c r="M357" i="4"/>
  <c r="L357" i="4"/>
  <c r="K357" i="4"/>
  <c r="J357" i="4"/>
  <c r="I357" i="4"/>
  <c r="H357" i="4"/>
  <c r="G357" i="4"/>
  <c r="E357" i="4"/>
  <c r="D357" i="4"/>
  <c r="C357" i="4"/>
  <c r="B357" i="4"/>
  <c r="A357" i="4"/>
  <c r="M356" i="4"/>
  <c r="L356" i="4"/>
  <c r="K356" i="4"/>
  <c r="J356" i="4"/>
  <c r="I356" i="4"/>
  <c r="H356" i="4"/>
  <c r="G356" i="4"/>
  <c r="E356" i="4"/>
  <c r="D356" i="4"/>
  <c r="C356" i="4"/>
  <c r="B356" i="4"/>
  <c r="A356" i="4"/>
  <c r="M355" i="4"/>
  <c r="L355" i="4"/>
  <c r="K355" i="4"/>
  <c r="J355" i="4"/>
  <c r="I355" i="4"/>
  <c r="H355" i="4"/>
  <c r="G355" i="4"/>
  <c r="E355" i="4"/>
  <c r="D355" i="4"/>
  <c r="C355" i="4"/>
  <c r="B355" i="4"/>
  <c r="A355" i="4"/>
  <c r="M354" i="4"/>
  <c r="L354" i="4"/>
  <c r="K354" i="4"/>
  <c r="J354" i="4"/>
  <c r="I354" i="4"/>
  <c r="H354" i="4"/>
  <c r="G354" i="4"/>
  <c r="E354" i="4"/>
  <c r="D354" i="4"/>
  <c r="C354" i="4"/>
  <c r="B354" i="4"/>
  <c r="A354" i="4"/>
  <c r="M353" i="4"/>
  <c r="L353" i="4"/>
  <c r="K353" i="4"/>
  <c r="J353" i="4"/>
  <c r="I353" i="4"/>
  <c r="H353" i="4"/>
  <c r="G353" i="4"/>
  <c r="E353" i="4"/>
  <c r="D353" i="4"/>
  <c r="C353" i="4"/>
  <c r="B353" i="4"/>
  <c r="A353" i="4"/>
  <c r="M352" i="4"/>
  <c r="L352" i="4"/>
  <c r="K352" i="4"/>
  <c r="J352" i="4"/>
  <c r="I352" i="4"/>
  <c r="H352" i="4"/>
  <c r="G352" i="4"/>
  <c r="E352" i="4"/>
  <c r="D352" i="4"/>
  <c r="C352" i="4"/>
  <c r="B352" i="4"/>
  <c r="A352" i="4"/>
  <c r="M351" i="4"/>
  <c r="L351" i="4"/>
  <c r="K351" i="4"/>
  <c r="J351" i="4"/>
  <c r="I351" i="4"/>
  <c r="H351" i="4"/>
  <c r="G351" i="4"/>
  <c r="E351" i="4"/>
  <c r="D351" i="4"/>
  <c r="C351" i="4"/>
  <c r="B351" i="4"/>
  <c r="A351" i="4"/>
  <c r="M350" i="4"/>
  <c r="L350" i="4"/>
  <c r="K350" i="4"/>
  <c r="J350" i="4"/>
  <c r="I350" i="4"/>
  <c r="H350" i="4"/>
  <c r="G350" i="4"/>
  <c r="E350" i="4"/>
  <c r="D350" i="4"/>
  <c r="C350" i="4"/>
  <c r="B350" i="4"/>
  <c r="A350" i="4"/>
  <c r="M349" i="4"/>
  <c r="L349" i="4"/>
  <c r="K349" i="4"/>
  <c r="J349" i="4"/>
  <c r="I349" i="4"/>
  <c r="H349" i="4"/>
  <c r="G349" i="4"/>
  <c r="E349" i="4"/>
  <c r="D349" i="4"/>
  <c r="C349" i="4"/>
  <c r="B349" i="4"/>
  <c r="A349" i="4"/>
  <c r="M348" i="4"/>
  <c r="L348" i="4"/>
  <c r="K348" i="4"/>
  <c r="J348" i="4"/>
  <c r="I348" i="4"/>
  <c r="H348" i="4"/>
  <c r="G348" i="4"/>
  <c r="E348" i="4"/>
  <c r="D348" i="4"/>
  <c r="C348" i="4"/>
  <c r="B348" i="4"/>
  <c r="A348" i="4"/>
  <c r="M347" i="4"/>
  <c r="L347" i="4"/>
  <c r="K347" i="4"/>
  <c r="J347" i="4"/>
  <c r="I347" i="4"/>
  <c r="H347" i="4"/>
  <c r="G347" i="4"/>
  <c r="E347" i="4"/>
  <c r="D347" i="4"/>
  <c r="C347" i="4"/>
  <c r="B347" i="4"/>
  <c r="A347" i="4"/>
  <c r="M346" i="4"/>
  <c r="L346" i="4"/>
  <c r="K346" i="4"/>
  <c r="J346" i="4"/>
  <c r="I346" i="4"/>
  <c r="H346" i="4"/>
  <c r="G346" i="4"/>
  <c r="E346" i="4"/>
  <c r="D346" i="4"/>
  <c r="C346" i="4"/>
  <c r="B346" i="4"/>
  <c r="A346" i="4"/>
  <c r="M345" i="4"/>
  <c r="L345" i="4"/>
  <c r="K345" i="4"/>
  <c r="J345" i="4"/>
  <c r="I345" i="4"/>
  <c r="H345" i="4"/>
  <c r="G345" i="4"/>
  <c r="E345" i="4"/>
  <c r="D345" i="4"/>
  <c r="C345" i="4"/>
  <c r="B345" i="4"/>
  <c r="A345" i="4"/>
  <c r="M344" i="4"/>
  <c r="L344" i="4"/>
  <c r="K344" i="4"/>
  <c r="J344" i="4"/>
  <c r="I344" i="4"/>
  <c r="H344" i="4"/>
  <c r="G344" i="4"/>
  <c r="E344" i="4"/>
  <c r="D344" i="4"/>
  <c r="C344" i="4"/>
  <c r="B344" i="4"/>
  <c r="A344" i="4"/>
  <c r="M343" i="4"/>
  <c r="L343" i="4"/>
  <c r="K343" i="4"/>
  <c r="J343" i="4"/>
  <c r="I343" i="4"/>
  <c r="H343" i="4"/>
  <c r="G343" i="4"/>
  <c r="E343" i="4"/>
  <c r="D343" i="4"/>
  <c r="C343" i="4"/>
  <c r="B343" i="4"/>
  <c r="A343" i="4"/>
  <c r="M342" i="4"/>
  <c r="L342" i="4"/>
  <c r="K342" i="4"/>
  <c r="J342" i="4"/>
  <c r="I342" i="4"/>
  <c r="H342" i="4"/>
  <c r="G342" i="4"/>
  <c r="E342" i="4"/>
  <c r="D342" i="4"/>
  <c r="C342" i="4"/>
  <c r="B342" i="4"/>
  <c r="A342" i="4"/>
  <c r="M341" i="4"/>
  <c r="L341" i="4"/>
  <c r="K341" i="4"/>
  <c r="J341" i="4"/>
  <c r="I341" i="4"/>
  <c r="H341" i="4"/>
  <c r="G341" i="4"/>
  <c r="E341" i="4"/>
  <c r="D341" i="4"/>
  <c r="C341" i="4"/>
  <c r="B341" i="4"/>
  <c r="A341" i="4"/>
  <c r="M340" i="4"/>
  <c r="L340" i="4"/>
  <c r="K340" i="4"/>
  <c r="J340" i="4"/>
  <c r="I340" i="4"/>
  <c r="H340" i="4"/>
  <c r="G340" i="4"/>
  <c r="E340" i="4"/>
  <c r="D340" i="4"/>
  <c r="C340" i="4"/>
  <c r="B340" i="4"/>
  <c r="A340" i="4"/>
  <c r="M339" i="4"/>
  <c r="L339" i="4"/>
  <c r="K339" i="4"/>
  <c r="J339" i="4"/>
  <c r="I339" i="4"/>
  <c r="H339" i="4"/>
  <c r="G339" i="4"/>
  <c r="E339" i="4"/>
  <c r="D339" i="4"/>
  <c r="C339" i="4"/>
  <c r="B339" i="4"/>
  <c r="A339" i="4"/>
  <c r="M338" i="4"/>
  <c r="L338" i="4"/>
  <c r="K338" i="4"/>
  <c r="J338" i="4"/>
  <c r="I338" i="4"/>
  <c r="H338" i="4"/>
  <c r="G338" i="4"/>
  <c r="E338" i="4"/>
  <c r="D338" i="4"/>
  <c r="C338" i="4"/>
  <c r="B338" i="4"/>
  <c r="A338" i="4"/>
  <c r="M337" i="4"/>
  <c r="L337" i="4"/>
  <c r="K337" i="4"/>
  <c r="J337" i="4"/>
  <c r="I337" i="4"/>
  <c r="H337" i="4"/>
  <c r="G337" i="4"/>
  <c r="E337" i="4"/>
  <c r="D337" i="4"/>
  <c r="C337" i="4"/>
  <c r="B337" i="4"/>
  <c r="A337" i="4"/>
  <c r="M336" i="4"/>
  <c r="L336" i="4"/>
  <c r="K336" i="4"/>
  <c r="J336" i="4"/>
  <c r="I336" i="4"/>
  <c r="H336" i="4"/>
  <c r="G336" i="4"/>
  <c r="E336" i="4"/>
  <c r="D336" i="4"/>
  <c r="C336" i="4"/>
  <c r="B336" i="4"/>
  <c r="A336" i="4"/>
  <c r="M335" i="4"/>
  <c r="L335" i="4"/>
  <c r="K335" i="4"/>
  <c r="J335" i="4"/>
  <c r="I335" i="4"/>
  <c r="H335" i="4"/>
  <c r="G335" i="4"/>
  <c r="E335" i="4"/>
  <c r="D335" i="4"/>
  <c r="C335" i="4"/>
  <c r="B335" i="4"/>
  <c r="A335" i="4"/>
  <c r="M334" i="4"/>
  <c r="L334" i="4"/>
  <c r="K334" i="4"/>
  <c r="J334" i="4"/>
  <c r="I334" i="4"/>
  <c r="H334" i="4"/>
  <c r="G334" i="4"/>
  <c r="E334" i="4"/>
  <c r="D334" i="4"/>
  <c r="C334" i="4"/>
  <c r="B334" i="4"/>
  <c r="A334" i="4"/>
  <c r="M333" i="4"/>
  <c r="L333" i="4"/>
  <c r="K333" i="4"/>
  <c r="J333" i="4"/>
  <c r="I333" i="4"/>
  <c r="H333" i="4"/>
  <c r="G333" i="4"/>
  <c r="E333" i="4"/>
  <c r="D333" i="4"/>
  <c r="C333" i="4"/>
  <c r="B333" i="4"/>
  <c r="A333" i="4"/>
  <c r="M332" i="4"/>
  <c r="L332" i="4"/>
  <c r="K332" i="4"/>
  <c r="J332" i="4"/>
  <c r="I332" i="4"/>
  <c r="H332" i="4"/>
  <c r="G332" i="4"/>
  <c r="E332" i="4"/>
  <c r="D332" i="4"/>
  <c r="C332" i="4"/>
  <c r="B332" i="4"/>
  <c r="A332" i="4"/>
  <c r="M331" i="4"/>
  <c r="L331" i="4"/>
  <c r="K331" i="4"/>
  <c r="J331" i="4"/>
  <c r="I331" i="4"/>
  <c r="H331" i="4"/>
  <c r="G331" i="4"/>
  <c r="E331" i="4"/>
  <c r="D331" i="4"/>
  <c r="C331" i="4"/>
  <c r="B331" i="4"/>
  <c r="A331" i="4"/>
  <c r="M330" i="4"/>
  <c r="L330" i="4"/>
  <c r="K330" i="4"/>
  <c r="J330" i="4"/>
  <c r="I330" i="4"/>
  <c r="H330" i="4"/>
  <c r="G330" i="4"/>
  <c r="E330" i="4"/>
  <c r="D330" i="4"/>
  <c r="C330" i="4"/>
  <c r="B330" i="4"/>
  <c r="A330" i="4"/>
  <c r="M329" i="4"/>
  <c r="L329" i="4"/>
  <c r="K329" i="4"/>
  <c r="J329" i="4"/>
  <c r="I329" i="4"/>
  <c r="H329" i="4"/>
  <c r="G329" i="4"/>
  <c r="E329" i="4"/>
  <c r="D329" i="4"/>
  <c r="C329" i="4"/>
  <c r="B329" i="4"/>
  <c r="A329" i="4"/>
  <c r="M328" i="4"/>
  <c r="L328" i="4"/>
  <c r="K328" i="4"/>
  <c r="J328" i="4"/>
  <c r="I328" i="4"/>
  <c r="H328" i="4"/>
  <c r="G328" i="4"/>
  <c r="E328" i="4"/>
  <c r="D328" i="4"/>
  <c r="C328" i="4"/>
  <c r="B328" i="4"/>
  <c r="A328" i="4"/>
  <c r="M327" i="4"/>
  <c r="L327" i="4"/>
  <c r="K327" i="4"/>
  <c r="J327" i="4"/>
  <c r="I327" i="4"/>
  <c r="H327" i="4"/>
  <c r="G327" i="4"/>
  <c r="E327" i="4"/>
  <c r="D327" i="4"/>
  <c r="C327" i="4"/>
  <c r="B327" i="4"/>
  <c r="A327" i="4"/>
  <c r="M326" i="4"/>
  <c r="L326" i="4"/>
  <c r="K326" i="4"/>
  <c r="J326" i="4"/>
  <c r="I326" i="4"/>
  <c r="H326" i="4"/>
  <c r="G326" i="4"/>
  <c r="E326" i="4"/>
  <c r="D326" i="4"/>
  <c r="C326" i="4"/>
  <c r="B326" i="4"/>
  <c r="A326" i="4"/>
  <c r="M325" i="4"/>
  <c r="L325" i="4"/>
  <c r="K325" i="4"/>
  <c r="J325" i="4"/>
  <c r="I325" i="4"/>
  <c r="H325" i="4"/>
  <c r="G325" i="4"/>
  <c r="E325" i="4"/>
  <c r="D325" i="4"/>
  <c r="C325" i="4"/>
  <c r="B325" i="4"/>
  <c r="A325" i="4"/>
  <c r="M324" i="4"/>
  <c r="L324" i="4"/>
  <c r="K324" i="4"/>
  <c r="J324" i="4"/>
  <c r="I324" i="4"/>
  <c r="H324" i="4"/>
  <c r="G324" i="4"/>
  <c r="E324" i="4"/>
  <c r="D324" i="4"/>
  <c r="C324" i="4"/>
  <c r="B324" i="4"/>
  <c r="A324" i="4"/>
  <c r="M323" i="4"/>
  <c r="L323" i="4"/>
  <c r="K323" i="4"/>
  <c r="J323" i="4"/>
  <c r="I323" i="4"/>
  <c r="H323" i="4"/>
  <c r="G323" i="4"/>
  <c r="E323" i="4"/>
  <c r="D323" i="4"/>
  <c r="C323" i="4"/>
  <c r="B323" i="4"/>
  <c r="A323" i="4"/>
  <c r="M322" i="4"/>
  <c r="L322" i="4"/>
  <c r="K322" i="4"/>
  <c r="J322" i="4"/>
  <c r="I322" i="4"/>
  <c r="H322" i="4"/>
  <c r="G322" i="4"/>
  <c r="E322" i="4"/>
  <c r="D322" i="4"/>
  <c r="C322" i="4"/>
  <c r="B322" i="4"/>
  <c r="A322" i="4"/>
  <c r="M321" i="4"/>
  <c r="L321" i="4"/>
  <c r="K321" i="4"/>
  <c r="J321" i="4"/>
  <c r="I321" i="4"/>
  <c r="H321" i="4"/>
  <c r="G321" i="4"/>
  <c r="E321" i="4"/>
  <c r="D321" i="4"/>
  <c r="C321" i="4"/>
  <c r="B321" i="4"/>
  <c r="A321" i="4"/>
  <c r="M320" i="4"/>
  <c r="L320" i="4"/>
  <c r="K320" i="4"/>
  <c r="J320" i="4"/>
  <c r="I320" i="4"/>
  <c r="H320" i="4"/>
  <c r="G320" i="4"/>
  <c r="E320" i="4"/>
  <c r="D320" i="4"/>
  <c r="C320" i="4"/>
  <c r="B320" i="4"/>
  <c r="A320" i="4"/>
  <c r="M319" i="4"/>
  <c r="L319" i="4"/>
  <c r="K319" i="4"/>
  <c r="J319" i="4"/>
  <c r="I319" i="4"/>
  <c r="H319" i="4"/>
  <c r="G319" i="4"/>
  <c r="E319" i="4"/>
  <c r="D319" i="4"/>
  <c r="C319" i="4"/>
  <c r="B319" i="4"/>
  <c r="A319" i="4"/>
  <c r="M318" i="4"/>
  <c r="L318" i="4"/>
  <c r="K318" i="4"/>
  <c r="J318" i="4"/>
  <c r="I318" i="4"/>
  <c r="H318" i="4"/>
  <c r="G318" i="4"/>
  <c r="E318" i="4"/>
  <c r="D318" i="4"/>
  <c r="C318" i="4"/>
  <c r="B318" i="4"/>
  <c r="A318" i="4"/>
  <c r="M317" i="4"/>
  <c r="L317" i="4"/>
  <c r="K317" i="4"/>
  <c r="J317" i="4"/>
  <c r="I317" i="4"/>
  <c r="H317" i="4"/>
  <c r="G317" i="4"/>
  <c r="E317" i="4"/>
  <c r="D317" i="4"/>
  <c r="C317" i="4"/>
  <c r="B317" i="4"/>
  <c r="A317" i="4"/>
  <c r="M316" i="4"/>
  <c r="L316" i="4"/>
  <c r="K316" i="4"/>
  <c r="J316" i="4"/>
  <c r="I316" i="4"/>
  <c r="H316" i="4"/>
  <c r="G316" i="4"/>
  <c r="E316" i="4"/>
  <c r="D316" i="4"/>
  <c r="C316" i="4"/>
  <c r="B316" i="4"/>
  <c r="A316" i="4"/>
  <c r="M315" i="4"/>
  <c r="L315" i="4"/>
  <c r="K315" i="4"/>
  <c r="J315" i="4"/>
  <c r="I315" i="4"/>
  <c r="H315" i="4"/>
  <c r="G315" i="4"/>
  <c r="E315" i="4"/>
  <c r="D315" i="4"/>
  <c r="C315" i="4"/>
  <c r="B315" i="4"/>
  <c r="A315" i="4"/>
  <c r="M314" i="4"/>
  <c r="L314" i="4"/>
  <c r="K314" i="4"/>
  <c r="J314" i="4"/>
  <c r="I314" i="4"/>
  <c r="H314" i="4"/>
  <c r="G314" i="4"/>
  <c r="E314" i="4"/>
  <c r="D314" i="4"/>
  <c r="C314" i="4"/>
  <c r="B314" i="4"/>
  <c r="A314" i="4"/>
  <c r="M313" i="4"/>
  <c r="L313" i="4"/>
  <c r="K313" i="4"/>
  <c r="J313" i="4"/>
  <c r="I313" i="4"/>
  <c r="H313" i="4"/>
  <c r="G313" i="4"/>
  <c r="E313" i="4"/>
  <c r="D313" i="4"/>
  <c r="C313" i="4"/>
  <c r="B313" i="4"/>
  <c r="A313" i="4"/>
  <c r="M312" i="4"/>
  <c r="L312" i="4"/>
  <c r="K312" i="4"/>
  <c r="J312" i="4"/>
  <c r="I312" i="4"/>
  <c r="H312" i="4"/>
  <c r="G312" i="4"/>
  <c r="E312" i="4"/>
  <c r="D312" i="4"/>
  <c r="C312" i="4"/>
  <c r="B312" i="4"/>
  <c r="A312" i="4"/>
  <c r="M311" i="4"/>
  <c r="L311" i="4"/>
  <c r="K311" i="4"/>
  <c r="J311" i="4"/>
  <c r="I311" i="4"/>
  <c r="H311" i="4"/>
  <c r="G311" i="4"/>
  <c r="E311" i="4"/>
  <c r="D311" i="4"/>
  <c r="C311" i="4"/>
  <c r="B311" i="4"/>
  <c r="A311" i="4"/>
  <c r="M310" i="4"/>
  <c r="L310" i="4"/>
  <c r="K310" i="4"/>
  <c r="J310" i="4"/>
  <c r="I310" i="4"/>
  <c r="H310" i="4"/>
  <c r="G310" i="4"/>
  <c r="E310" i="4"/>
  <c r="D310" i="4"/>
  <c r="C310" i="4"/>
  <c r="B310" i="4"/>
  <c r="A310" i="4"/>
  <c r="M309" i="4"/>
  <c r="L309" i="4"/>
  <c r="K309" i="4"/>
  <c r="J309" i="4"/>
  <c r="I309" i="4"/>
  <c r="H309" i="4"/>
  <c r="G309" i="4"/>
  <c r="E309" i="4"/>
  <c r="D309" i="4"/>
  <c r="C309" i="4"/>
  <c r="B309" i="4"/>
  <c r="A309" i="4"/>
  <c r="M308" i="4"/>
  <c r="L308" i="4"/>
  <c r="K308" i="4"/>
  <c r="J308" i="4"/>
  <c r="I308" i="4"/>
  <c r="H308" i="4"/>
  <c r="G308" i="4"/>
  <c r="E308" i="4"/>
  <c r="D308" i="4"/>
  <c r="C308" i="4"/>
  <c r="B308" i="4"/>
  <c r="A308" i="4"/>
  <c r="M307" i="4"/>
  <c r="L307" i="4"/>
  <c r="K307" i="4"/>
  <c r="J307" i="4"/>
  <c r="I307" i="4"/>
  <c r="H307" i="4"/>
  <c r="G307" i="4"/>
  <c r="E307" i="4"/>
  <c r="D307" i="4"/>
  <c r="C307" i="4"/>
  <c r="B307" i="4"/>
  <c r="A307" i="4"/>
  <c r="M306" i="4"/>
  <c r="L306" i="4"/>
  <c r="K306" i="4"/>
  <c r="J306" i="4"/>
  <c r="I306" i="4"/>
  <c r="H306" i="4"/>
  <c r="G306" i="4"/>
  <c r="E306" i="4"/>
  <c r="D306" i="4"/>
  <c r="C306" i="4"/>
  <c r="B306" i="4"/>
  <c r="A306" i="4"/>
  <c r="M305" i="4"/>
  <c r="L305" i="4"/>
  <c r="K305" i="4"/>
  <c r="J305" i="4"/>
  <c r="I305" i="4"/>
  <c r="H305" i="4"/>
  <c r="G305" i="4"/>
  <c r="E305" i="4"/>
  <c r="D305" i="4"/>
  <c r="C305" i="4"/>
  <c r="B305" i="4"/>
  <c r="A305" i="4"/>
  <c r="M304" i="4"/>
  <c r="L304" i="4"/>
  <c r="K304" i="4"/>
  <c r="J304" i="4"/>
  <c r="I304" i="4"/>
  <c r="H304" i="4"/>
  <c r="G304" i="4"/>
  <c r="E304" i="4"/>
  <c r="D304" i="4"/>
  <c r="C304" i="4"/>
  <c r="B304" i="4"/>
  <c r="A304" i="4"/>
  <c r="M303" i="4"/>
  <c r="L303" i="4"/>
  <c r="K303" i="4"/>
  <c r="J303" i="4"/>
  <c r="I303" i="4"/>
  <c r="H303" i="4"/>
  <c r="G303" i="4"/>
  <c r="E303" i="4"/>
  <c r="D303" i="4"/>
  <c r="C303" i="4"/>
  <c r="B303" i="4"/>
  <c r="A303" i="4"/>
  <c r="M302" i="4"/>
  <c r="L302" i="4"/>
  <c r="K302" i="4"/>
  <c r="J302" i="4"/>
  <c r="I302" i="4"/>
  <c r="H302" i="4"/>
  <c r="G302" i="4"/>
  <c r="E302" i="4"/>
  <c r="D302" i="4"/>
  <c r="C302" i="4"/>
  <c r="B302" i="4"/>
  <c r="A302" i="4"/>
  <c r="M301" i="4"/>
  <c r="L301" i="4"/>
  <c r="K301" i="4"/>
  <c r="J301" i="4"/>
  <c r="I301" i="4"/>
  <c r="H301" i="4"/>
  <c r="G301" i="4"/>
  <c r="E301" i="4"/>
  <c r="D301" i="4"/>
  <c r="C301" i="4"/>
  <c r="B301" i="4"/>
  <c r="A301" i="4"/>
  <c r="M300" i="4"/>
  <c r="L300" i="4"/>
  <c r="K300" i="4"/>
  <c r="J300" i="4"/>
  <c r="I300" i="4"/>
  <c r="H300" i="4"/>
  <c r="G300" i="4"/>
  <c r="E300" i="4"/>
  <c r="D300" i="4"/>
  <c r="C300" i="4"/>
  <c r="B300" i="4"/>
  <c r="A300" i="4"/>
  <c r="M299" i="4"/>
  <c r="L299" i="4"/>
  <c r="K299" i="4"/>
  <c r="J299" i="4"/>
  <c r="I299" i="4"/>
  <c r="H299" i="4"/>
  <c r="G299" i="4"/>
  <c r="E299" i="4"/>
  <c r="D299" i="4"/>
  <c r="C299" i="4"/>
  <c r="B299" i="4"/>
  <c r="A299" i="4"/>
  <c r="M298" i="4"/>
  <c r="L298" i="4"/>
  <c r="K298" i="4"/>
  <c r="J298" i="4"/>
  <c r="I298" i="4"/>
  <c r="H298" i="4"/>
  <c r="G298" i="4"/>
  <c r="E298" i="4"/>
  <c r="D298" i="4"/>
  <c r="C298" i="4"/>
  <c r="B298" i="4"/>
  <c r="A298" i="4"/>
  <c r="M297" i="4"/>
  <c r="L297" i="4"/>
  <c r="K297" i="4"/>
  <c r="J297" i="4"/>
  <c r="I297" i="4"/>
  <c r="H297" i="4"/>
  <c r="G297" i="4"/>
  <c r="E297" i="4"/>
  <c r="D297" i="4"/>
  <c r="C297" i="4"/>
  <c r="B297" i="4"/>
  <c r="A297" i="4"/>
  <c r="M296" i="4"/>
  <c r="L296" i="4"/>
  <c r="K296" i="4"/>
  <c r="J296" i="4"/>
  <c r="I296" i="4"/>
  <c r="H296" i="4"/>
  <c r="G296" i="4"/>
  <c r="E296" i="4"/>
  <c r="D296" i="4"/>
  <c r="C296" i="4"/>
  <c r="B296" i="4"/>
  <c r="A296" i="4"/>
  <c r="M295" i="4"/>
  <c r="L295" i="4"/>
  <c r="K295" i="4"/>
  <c r="J295" i="4"/>
  <c r="I295" i="4"/>
  <c r="H295" i="4"/>
  <c r="G295" i="4"/>
  <c r="E295" i="4"/>
  <c r="D295" i="4"/>
  <c r="C295" i="4"/>
  <c r="B295" i="4"/>
  <c r="A295" i="4"/>
  <c r="M294" i="4"/>
  <c r="L294" i="4"/>
  <c r="K294" i="4"/>
  <c r="J294" i="4"/>
  <c r="I294" i="4"/>
  <c r="H294" i="4"/>
  <c r="G294" i="4"/>
  <c r="E294" i="4"/>
  <c r="D294" i="4"/>
  <c r="C294" i="4"/>
  <c r="B294" i="4"/>
  <c r="A294" i="4"/>
  <c r="M293" i="4"/>
  <c r="L293" i="4"/>
  <c r="K293" i="4"/>
  <c r="J293" i="4"/>
  <c r="I293" i="4"/>
  <c r="H293" i="4"/>
  <c r="G293" i="4"/>
  <c r="E293" i="4"/>
  <c r="D293" i="4"/>
  <c r="C293" i="4"/>
  <c r="B293" i="4"/>
  <c r="A293" i="4"/>
  <c r="M292" i="4"/>
  <c r="L292" i="4"/>
  <c r="K292" i="4"/>
  <c r="J292" i="4"/>
  <c r="I292" i="4"/>
  <c r="H292" i="4"/>
  <c r="G292" i="4"/>
  <c r="E292" i="4"/>
  <c r="D292" i="4"/>
  <c r="C292" i="4"/>
  <c r="B292" i="4"/>
  <c r="A292" i="4"/>
  <c r="M291" i="4"/>
  <c r="L291" i="4"/>
  <c r="K291" i="4"/>
  <c r="J291" i="4"/>
  <c r="I291" i="4"/>
  <c r="H291" i="4"/>
  <c r="G291" i="4"/>
  <c r="E291" i="4"/>
  <c r="D291" i="4"/>
  <c r="C291" i="4"/>
  <c r="B291" i="4"/>
  <c r="A291" i="4"/>
  <c r="M290" i="4"/>
  <c r="L290" i="4"/>
  <c r="K290" i="4"/>
  <c r="J290" i="4"/>
  <c r="I290" i="4"/>
  <c r="H290" i="4"/>
  <c r="G290" i="4"/>
  <c r="E290" i="4"/>
  <c r="D290" i="4"/>
  <c r="C290" i="4"/>
  <c r="B290" i="4"/>
  <c r="A290" i="4"/>
  <c r="M289" i="4"/>
  <c r="L289" i="4"/>
  <c r="K289" i="4"/>
  <c r="J289" i="4"/>
  <c r="I289" i="4"/>
  <c r="H289" i="4"/>
  <c r="G289" i="4"/>
  <c r="E289" i="4"/>
  <c r="D289" i="4"/>
  <c r="C289" i="4"/>
  <c r="B289" i="4"/>
  <c r="A289" i="4"/>
  <c r="M288" i="4"/>
  <c r="L288" i="4"/>
  <c r="K288" i="4"/>
  <c r="J288" i="4"/>
  <c r="I288" i="4"/>
  <c r="H288" i="4"/>
  <c r="G288" i="4"/>
  <c r="E288" i="4"/>
  <c r="D288" i="4"/>
  <c r="C288" i="4"/>
  <c r="B288" i="4"/>
  <c r="A288" i="4"/>
  <c r="M287" i="4"/>
  <c r="L287" i="4"/>
  <c r="K287" i="4"/>
  <c r="J287" i="4"/>
  <c r="I287" i="4"/>
  <c r="H287" i="4"/>
  <c r="G287" i="4"/>
  <c r="E287" i="4"/>
  <c r="D287" i="4"/>
  <c r="C287" i="4"/>
  <c r="B287" i="4"/>
  <c r="A287" i="4"/>
  <c r="M286" i="4"/>
  <c r="L286" i="4"/>
  <c r="K286" i="4"/>
  <c r="J286" i="4"/>
  <c r="I286" i="4"/>
  <c r="H286" i="4"/>
  <c r="G286" i="4"/>
  <c r="E286" i="4"/>
  <c r="D286" i="4"/>
  <c r="C286" i="4"/>
  <c r="B286" i="4"/>
  <c r="A286" i="4"/>
  <c r="M285" i="4"/>
  <c r="L285" i="4"/>
  <c r="K285" i="4"/>
  <c r="J285" i="4"/>
  <c r="I285" i="4"/>
  <c r="H285" i="4"/>
  <c r="G285" i="4"/>
  <c r="E285" i="4"/>
  <c r="D285" i="4"/>
  <c r="C285" i="4"/>
  <c r="B285" i="4"/>
  <c r="A285" i="4"/>
  <c r="M284" i="4"/>
  <c r="L284" i="4"/>
  <c r="K284" i="4"/>
  <c r="J284" i="4"/>
  <c r="I284" i="4"/>
  <c r="H284" i="4"/>
  <c r="G284" i="4"/>
  <c r="E284" i="4"/>
  <c r="D284" i="4"/>
  <c r="C284" i="4"/>
  <c r="B284" i="4"/>
  <c r="A284" i="4"/>
  <c r="M283" i="4"/>
  <c r="L283" i="4"/>
  <c r="K283" i="4"/>
  <c r="J283" i="4"/>
  <c r="I283" i="4"/>
  <c r="H283" i="4"/>
  <c r="G283" i="4"/>
  <c r="E283" i="4"/>
  <c r="D283" i="4"/>
  <c r="C283" i="4"/>
  <c r="B283" i="4"/>
  <c r="A283" i="4"/>
  <c r="M282" i="4"/>
  <c r="L282" i="4"/>
  <c r="K282" i="4"/>
  <c r="J282" i="4"/>
  <c r="I282" i="4"/>
  <c r="H282" i="4"/>
  <c r="G282" i="4"/>
  <c r="E282" i="4"/>
  <c r="D282" i="4"/>
  <c r="C282" i="4"/>
  <c r="B282" i="4"/>
  <c r="A282" i="4"/>
  <c r="M281" i="4"/>
  <c r="L281" i="4"/>
  <c r="K281" i="4"/>
  <c r="J281" i="4"/>
  <c r="I281" i="4"/>
  <c r="H281" i="4"/>
  <c r="G281" i="4"/>
  <c r="E281" i="4"/>
  <c r="D281" i="4"/>
  <c r="C281" i="4"/>
  <c r="B281" i="4"/>
  <c r="A281" i="4"/>
  <c r="M280" i="4"/>
  <c r="L280" i="4"/>
  <c r="K280" i="4"/>
  <c r="J280" i="4"/>
  <c r="I280" i="4"/>
  <c r="H280" i="4"/>
  <c r="G280" i="4"/>
  <c r="E280" i="4"/>
  <c r="D280" i="4"/>
  <c r="C280" i="4"/>
  <c r="B280" i="4"/>
  <c r="A280" i="4"/>
  <c r="M279" i="4"/>
  <c r="L279" i="4"/>
  <c r="K279" i="4"/>
  <c r="J279" i="4"/>
  <c r="I279" i="4"/>
  <c r="H279" i="4"/>
  <c r="G279" i="4"/>
  <c r="E279" i="4"/>
  <c r="D279" i="4"/>
  <c r="C279" i="4"/>
  <c r="B279" i="4"/>
  <c r="A279" i="4"/>
  <c r="M278" i="4"/>
  <c r="L278" i="4"/>
  <c r="K278" i="4"/>
  <c r="J278" i="4"/>
  <c r="I278" i="4"/>
  <c r="H278" i="4"/>
  <c r="G278" i="4"/>
  <c r="E278" i="4"/>
  <c r="D278" i="4"/>
  <c r="C278" i="4"/>
  <c r="B278" i="4"/>
  <c r="A278" i="4"/>
  <c r="M277" i="4"/>
  <c r="L277" i="4"/>
  <c r="K277" i="4"/>
  <c r="J277" i="4"/>
  <c r="I277" i="4"/>
  <c r="H277" i="4"/>
  <c r="G277" i="4"/>
  <c r="E277" i="4"/>
  <c r="D277" i="4"/>
  <c r="C277" i="4"/>
  <c r="B277" i="4"/>
  <c r="A277" i="4"/>
  <c r="M276" i="4"/>
  <c r="L276" i="4"/>
  <c r="K276" i="4"/>
  <c r="J276" i="4"/>
  <c r="I276" i="4"/>
  <c r="H276" i="4"/>
  <c r="G276" i="4"/>
  <c r="E276" i="4"/>
  <c r="D276" i="4"/>
  <c r="C276" i="4"/>
  <c r="B276" i="4"/>
  <c r="A276" i="4"/>
  <c r="M275" i="4"/>
  <c r="L275" i="4"/>
  <c r="K275" i="4"/>
  <c r="J275" i="4"/>
  <c r="I275" i="4"/>
  <c r="H275" i="4"/>
  <c r="G275" i="4"/>
  <c r="E275" i="4"/>
  <c r="D275" i="4"/>
  <c r="C275" i="4"/>
  <c r="B275" i="4"/>
  <c r="A275" i="4"/>
  <c r="M274" i="4"/>
  <c r="L274" i="4"/>
  <c r="K274" i="4"/>
  <c r="J274" i="4"/>
  <c r="I274" i="4"/>
  <c r="H274" i="4"/>
  <c r="G274" i="4"/>
  <c r="E274" i="4"/>
  <c r="D274" i="4"/>
  <c r="C274" i="4"/>
  <c r="B274" i="4"/>
  <c r="A274" i="4"/>
  <c r="M273" i="4"/>
  <c r="L273" i="4"/>
  <c r="K273" i="4"/>
  <c r="J273" i="4"/>
  <c r="I273" i="4"/>
  <c r="H273" i="4"/>
  <c r="G273" i="4"/>
  <c r="E273" i="4"/>
  <c r="D273" i="4"/>
  <c r="C273" i="4"/>
  <c r="B273" i="4"/>
  <c r="A273" i="4"/>
  <c r="M272" i="4"/>
  <c r="L272" i="4"/>
  <c r="K272" i="4"/>
  <c r="J272" i="4"/>
  <c r="I272" i="4"/>
  <c r="H272" i="4"/>
  <c r="G272" i="4"/>
  <c r="E272" i="4"/>
  <c r="D272" i="4"/>
  <c r="C272" i="4"/>
  <c r="B272" i="4"/>
  <c r="A272" i="4"/>
  <c r="M271" i="4"/>
  <c r="L271" i="4"/>
  <c r="K271" i="4"/>
  <c r="J271" i="4"/>
  <c r="I271" i="4"/>
  <c r="H271" i="4"/>
  <c r="G271" i="4"/>
  <c r="E271" i="4"/>
  <c r="D271" i="4"/>
  <c r="C271" i="4"/>
  <c r="B271" i="4"/>
  <c r="A271" i="4"/>
  <c r="M270" i="4"/>
  <c r="L270" i="4"/>
  <c r="K270" i="4"/>
  <c r="J270" i="4"/>
  <c r="I270" i="4"/>
  <c r="H270" i="4"/>
  <c r="G270" i="4"/>
  <c r="E270" i="4"/>
  <c r="D270" i="4"/>
  <c r="C270" i="4"/>
  <c r="B270" i="4"/>
  <c r="A270" i="4"/>
  <c r="M269" i="4"/>
  <c r="L269" i="4"/>
  <c r="K269" i="4"/>
  <c r="J269" i="4"/>
  <c r="I269" i="4"/>
  <c r="H269" i="4"/>
  <c r="G269" i="4"/>
  <c r="E269" i="4"/>
  <c r="D269" i="4"/>
  <c r="C269" i="4"/>
  <c r="B269" i="4"/>
  <c r="A269" i="4"/>
  <c r="M268" i="4"/>
  <c r="L268" i="4"/>
  <c r="K268" i="4"/>
  <c r="J268" i="4"/>
  <c r="I268" i="4"/>
  <c r="H268" i="4"/>
  <c r="G268" i="4"/>
  <c r="E268" i="4"/>
  <c r="D268" i="4"/>
  <c r="C268" i="4"/>
  <c r="B268" i="4"/>
  <c r="A268" i="4"/>
  <c r="M267" i="4"/>
  <c r="L267" i="4"/>
  <c r="K267" i="4"/>
  <c r="J267" i="4"/>
  <c r="I267" i="4"/>
  <c r="H267" i="4"/>
  <c r="G267" i="4"/>
  <c r="E267" i="4"/>
  <c r="D267" i="4"/>
  <c r="C267" i="4"/>
  <c r="B267" i="4"/>
  <c r="A267" i="4"/>
  <c r="M266" i="4"/>
  <c r="L266" i="4"/>
  <c r="K266" i="4"/>
  <c r="J266" i="4"/>
  <c r="I266" i="4"/>
  <c r="H266" i="4"/>
  <c r="G266" i="4"/>
  <c r="E266" i="4"/>
  <c r="D266" i="4"/>
  <c r="C266" i="4"/>
  <c r="B266" i="4"/>
  <c r="A266" i="4"/>
  <c r="M265" i="4"/>
  <c r="L265" i="4"/>
  <c r="K265" i="4"/>
  <c r="J265" i="4"/>
  <c r="I265" i="4"/>
  <c r="H265" i="4"/>
  <c r="G265" i="4"/>
  <c r="E265" i="4"/>
  <c r="D265" i="4"/>
  <c r="C265" i="4"/>
  <c r="B265" i="4"/>
  <c r="A265" i="4"/>
  <c r="M264" i="4"/>
  <c r="L264" i="4"/>
  <c r="K264" i="4"/>
  <c r="J264" i="4"/>
  <c r="I264" i="4"/>
  <c r="H264" i="4"/>
  <c r="G264" i="4"/>
  <c r="E264" i="4"/>
  <c r="D264" i="4"/>
  <c r="C264" i="4"/>
  <c r="B264" i="4"/>
  <c r="A264" i="4"/>
  <c r="M263" i="4"/>
  <c r="L263" i="4"/>
  <c r="K263" i="4"/>
  <c r="J263" i="4"/>
  <c r="I263" i="4"/>
  <c r="H263" i="4"/>
  <c r="G263" i="4"/>
  <c r="E263" i="4"/>
  <c r="D263" i="4"/>
  <c r="C263" i="4"/>
  <c r="B263" i="4"/>
  <c r="A263" i="4"/>
  <c r="M262" i="4"/>
  <c r="L262" i="4"/>
  <c r="K262" i="4"/>
  <c r="J262" i="4"/>
  <c r="I262" i="4"/>
  <c r="H262" i="4"/>
  <c r="G262" i="4"/>
  <c r="E262" i="4"/>
  <c r="D262" i="4"/>
  <c r="C262" i="4"/>
  <c r="B262" i="4"/>
  <c r="A262" i="4"/>
  <c r="M261" i="4"/>
  <c r="L261" i="4"/>
  <c r="K261" i="4"/>
  <c r="J261" i="4"/>
  <c r="I261" i="4"/>
  <c r="H261" i="4"/>
  <c r="G261" i="4"/>
  <c r="E261" i="4"/>
  <c r="D261" i="4"/>
  <c r="C261" i="4"/>
  <c r="B261" i="4"/>
  <c r="A261" i="4"/>
  <c r="M260" i="4"/>
  <c r="L260" i="4"/>
  <c r="K260" i="4"/>
  <c r="J260" i="4"/>
  <c r="I260" i="4"/>
  <c r="H260" i="4"/>
  <c r="G260" i="4"/>
  <c r="E260" i="4"/>
  <c r="D260" i="4"/>
  <c r="C260" i="4"/>
  <c r="B260" i="4"/>
  <c r="A260" i="4"/>
  <c r="M259" i="4"/>
  <c r="L259" i="4"/>
  <c r="K259" i="4"/>
  <c r="J259" i="4"/>
  <c r="I259" i="4"/>
  <c r="H259" i="4"/>
  <c r="G259" i="4"/>
  <c r="E259" i="4"/>
  <c r="D259" i="4"/>
  <c r="C259" i="4"/>
  <c r="B259" i="4"/>
  <c r="A259" i="4"/>
  <c r="M258" i="4"/>
  <c r="L258" i="4"/>
  <c r="K258" i="4"/>
  <c r="J258" i="4"/>
  <c r="I258" i="4"/>
  <c r="H258" i="4"/>
  <c r="G258" i="4"/>
  <c r="E258" i="4"/>
  <c r="D258" i="4"/>
  <c r="C258" i="4"/>
  <c r="B258" i="4"/>
  <c r="A258" i="4"/>
  <c r="M257" i="4"/>
  <c r="L257" i="4"/>
  <c r="K257" i="4"/>
  <c r="J257" i="4"/>
  <c r="I257" i="4"/>
  <c r="H257" i="4"/>
  <c r="G257" i="4"/>
  <c r="E257" i="4"/>
  <c r="D257" i="4"/>
  <c r="C257" i="4"/>
  <c r="B257" i="4"/>
  <c r="A257" i="4"/>
  <c r="M256" i="4"/>
  <c r="L256" i="4"/>
  <c r="K256" i="4"/>
  <c r="J256" i="4"/>
  <c r="I256" i="4"/>
  <c r="H256" i="4"/>
  <c r="G256" i="4"/>
  <c r="E256" i="4"/>
  <c r="D256" i="4"/>
  <c r="C256" i="4"/>
  <c r="B256" i="4"/>
  <c r="A256" i="4"/>
  <c r="M255" i="4"/>
  <c r="L255" i="4"/>
  <c r="K255" i="4"/>
  <c r="J255" i="4"/>
  <c r="I255" i="4"/>
  <c r="H255" i="4"/>
  <c r="G255" i="4"/>
  <c r="E255" i="4"/>
  <c r="D255" i="4"/>
  <c r="C255" i="4"/>
  <c r="B255" i="4"/>
  <c r="A255" i="4"/>
  <c r="M254" i="4"/>
  <c r="L254" i="4"/>
  <c r="K254" i="4"/>
  <c r="J254" i="4"/>
  <c r="I254" i="4"/>
  <c r="H254" i="4"/>
  <c r="G254" i="4"/>
  <c r="E254" i="4"/>
  <c r="D254" i="4"/>
  <c r="C254" i="4"/>
  <c r="B254" i="4"/>
  <c r="A254" i="4"/>
  <c r="M253" i="4"/>
  <c r="L253" i="4"/>
  <c r="K253" i="4"/>
  <c r="J253" i="4"/>
  <c r="I253" i="4"/>
  <c r="H253" i="4"/>
  <c r="G253" i="4"/>
  <c r="E253" i="4"/>
  <c r="D253" i="4"/>
  <c r="C253" i="4"/>
  <c r="B253" i="4"/>
  <c r="A253" i="4"/>
  <c r="M252" i="4"/>
  <c r="L252" i="4"/>
  <c r="K252" i="4"/>
  <c r="J252" i="4"/>
  <c r="I252" i="4"/>
  <c r="H252" i="4"/>
  <c r="G252" i="4"/>
  <c r="E252" i="4"/>
  <c r="D252" i="4"/>
  <c r="C252" i="4"/>
  <c r="B252" i="4"/>
  <c r="A252" i="4"/>
  <c r="M251" i="4"/>
  <c r="L251" i="4"/>
  <c r="K251" i="4"/>
  <c r="J251" i="4"/>
  <c r="I251" i="4"/>
  <c r="H251" i="4"/>
  <c r="G251" i="4"/>
  <c r="E251" i="4"/>
  <c r="D251" i="4"/>
  <c r="C251" i="4"/>
  <c r="B251" i="4"/>
  <c r="A251" i="4"/>
  <c r="M250" i="4"/>
  <c r="L250" i="4"/>
  <c r="K250" i="4"/>
  <c r="J250" i="4"/>
  <c r="I250" i="4"/>
  <c r="H250" i="4"/>
  <c r="G250" i="4"/>
  <c r="E250" i="4"/>
  <c r="D250" i="4"/>
  <c r="C250" i="4"/>
  <c r="B250" i="4"/>
  <c r="A250" i="4"/>
  <c r="M249" i="4"/>
  <c r="L249" i="4"/>
  <c r="K249" i="4"/>
  <c r="J249" i="4"/>
  <c r="I249" i="4"/>
  <c r="H249" i="4"/>
  <c r="G249" i="4"/>
  <c r="E249" i="4"/>
  <c r="D249" i="4"/>
  <c r="C249" i="4"/>
  <c r="B249" i="4"/>
  <c r="A249" i="4"/>
  <c r="M248" i="4"/>
  <c r="L248" i="4"/>
  <c r="K248" i="4"/>
  <c r="J248" i="4"/>
  <c r="I248" i="4"/>
  <c r="H248" i="4"/>
  <c r="G248" i="4"/>
  <c r="E248" i="4"/>
  <c r="D248" i="4"/>
  <c r="C248" i="4"/>
  <c r="B248" i="4"/>
  <c r="A248" i="4"/>
  <c r="M247" i="4"/>
  <c r="L247" i="4"/>
  <c r="K247" i="4"/>
  <c r="J247" i="4"/>
  <c r="I247" i="4"/>
  <c r="H247" i="4"/>
  <c r="G247" i="4"/>
  <c r="E247" i="4"/>
  <c r="D247" i="4"/>
  <c r="C247" i="4"/>
  <c r="B247" i="4"/>
  <c r="A247" i="4"/>
  <c r="M246" i="4"/>
  <c r="L246" i="4"/>
  <c r="K246" i="4"/>
  <c r="J246" i="4"/>
  <c r="I246" i="4"/>
  <c r="H246" i="4"/>
  <c r="G246" i="4"/>
  <c r="E246" i="4"/>
  <c r="D246" i="4"/>
  <c r="C246" i="4"/>
  <c r="B246" i="4"/>
  <c r="A246" i="4"/>
  <c r="M245" i="4"/>
  <c r="L245" i="4"/>
  <c r="K245" i="4"/>
  <c r="J245" i="4"/>
  <c r="I245" i="4"/>
  <c r="H245" i="4"/>
  <c r="G245" i="4"/>
  <c r="E245" i="4"/>
  <c r="D245" i="4"/>
  <c r="C245" i="4"/>
  <c r="B245" i="4"/>
  <c r="A245" i="4"/>
  <c r="M244" i="4"/>
  <c r="L244" i="4"/>
  <c r="K244" i="4"/>
  <c r="J244" i="4"/>
  <c r="I244" i="4"/>
  <c r="H244" i="4"/>
  <c r="G244" i="4"/>
  <c r="E244" i="4"/>
  <c r="D244" i="4"/>
  <c r="C244" i="4"/>
  <c r="B244" i="4"/>
  <c r="A244" i="4"/>
  <c r="M243" i="4"/>
  <c r="L243" i="4"/>
  <c r="K243" i="4"/>
  <c r="J243" i="4"/>
  <c r="I243" i="4"/>
  <c r="H243" i="4"/>
  <c r="G243" i="4"/>
  <c r="E243" i="4"/>
  <c r="D243" i="4"/>
  <c r="C243" i="4"/>
  <c r="B243" i="4"/>
  <c r="A243" i="4"/>
  <c r="M242" i="4"/>
  <c r="L242" i="4"/>
  <c r="K242" i="4"/>
  <c r="J242" i="4"/>
  <c r="I242" i="4"/>
  <c r="H242" i="4"/>
  <c r="G242" i="4"/>
  <c r="E242" i="4"/>
  <c r="D242" i="4"/>
  <c r="C242" i="4"/>
  <c r="B242" i="4"/>
  <c r="A242" i="4"/>
  <c r="M241" i="4"/>
  <c r="L241" i="4"/>
  <c r="K241" i="4"/>
  <c r="J241" i="4"/>
  <c r="I241" i="4"/>
  <c r="H241" i="4"/>
  <c r="G241" i="4"/>
  <c r="E241" i="4"/>
  <c r="D241" i="4"/>
  <c r="C241" i="4"/>
  <c r="B241" i="4"/>
  <c r="A241" i="4"/>
  <c r="M240" i="4"/>
  <c r="L240" i="4"/>
  <c r="K240" i="4"/>
  <c r="J240" i="4"/>
  <c r="I240" i="4"/>
  <c r="H240" i="4"/>
  <c r="G240" i="4"/>
  <c r="E240" i="4"/>
  <c r="D240" i="4"/>
  <c r="C240" i="4"/>
  <c r="B240" i="4"/>
  <c r="A240" i="4"/>
  <c r="M239" i="4"/>
  <c r="L239" i="4"/>
  <c r="K239" i="4"/>
  <c r="J239" i="4"/>
  <c r="I239" i="4"/>
  <c r="H239" i="4"/>
  <c r="G239" i="4"/>
  <c r="E239" i="4"/>
  <c r="D239" i="4"/>
  <c r="C239" i="4"/>
  <c r="B239" i="4"/>
  <c r="A239" i="4"/>
  <c r="M238" i="4"/>
  <c r="L238" i="4"/>
  <c r="K238" i="4"/>
  <c r="J238" i="4"/>
  <c r="I238" i="4"/>
  <c r="H238" i="4"/>
  <c r="G238" i="4"/>
  <c r="E238" i="4"/>
  <c r="D238" i="4"/>
  <c r="C238" i="4"/>
  <c r="B238" i="4"/>
  <c r="A238" i="4"/>
  <c r="M237" i="4"/>
  <c r="L237" i="4"/>
  <c r="K237" i="4"/>
  <c r="J237" i="4"/>
  <c r="I237" i="4"/>
  <c r="H237" i="4"/>
  <c r="G237" i="4"/>
  <c r="E237" i="4"/>
  <c r="D237" i="4"/>
  <c r="C237" i="4"/>
  <c r="B237" i="4"/>
  <c r="A237" i="4"/>
  <c r="M236" i="4"/>
  <c r="L236" i="4"/>
  <c r="K236" i="4"/>
  <c r="J236" i="4"/>
  <c r="I236" i="4"/>
  <c r="H236" i="4"/>
  <c r="G236" i="4"/>
  <c r="E236" i="4"/>
  <c r="D236" i="4"/>
  <c r="C236" i="4"/>
  <c r="B236" i="4"/>
  <c r="A236" i="4"/>
  <c r="M235" i="4"/>
  <c r="L235" i="4"/>
  <c r="K235" i="4"/>
  <c r="J235" i="4"/>
  <c r="I235" i="4"/>
  <c r="H235" i="4"/>
  <c r="G235" i="4"/>
  <c r="E235" i="4"/>
  <c r="D235" i="4"/>
  <c r="C235" i="4"/>
  <c r="B235" i="4"/>
  <c r="A235" i="4"/>
  <c r="M234" i="4"/>
  <c r="L234" i="4"/>
  <c r="K234" i="4"/>
  <c r="J234" i="4"/>
  <c r="I234" i="4"/>
  <c r="H234" i="4"/>
  <c r="G234" i="4"/>
  <c r="E234" i="4"/>
  <c r="D234" i="4"/>
  <c r="C234" i="4"/>
  <c r="B234" i="4"/>
  <c r="A234" i="4"/>
  <c r="M233" i="4"/>
  <c r="L233" i="4"/>
  <c r="K233" i="4"/>
  <c r="J233" i="4"/>
  <c r="I233" i="4"/>
  <c r="H233" i="4"/>
  <c r="G233" i="4"/>
  <c r="E233" i="4"/>
  <c r="D233" i="4"/>
  <c r="C233" i="4"/>
  <c r="B233" i="4"/>
  <c r="A233" i="4"/>
  <c r="M232" i="4"/>
  <c r="L232" i="4"/>
  <c r="K232" i="4"/>
  <c r="J232" i="4"/>
  <c r="I232" i="4"/>
  <c r="H232" i="4"/>
  <c r="G232" i="4"/>
  <c r="E232" i="4"/>
  <c r="D232" i="4"/>
  <c r="C232" i="4"/>
  <c r="B232" i="4"/>
  <c r="A232" i="4"/>
  <c r="M231" i="4"/>
  <c r="L231" i="4"/>
  <c r="K231" i="4"/>
  <c r="J231" i="4"/>
  <c r="I231" i="4"/>
  <c r="H231" i="4"/>
  <c r="G231" i="4"/>
  <c r="E231" i="4"/>
  <c r="D231" i="4"/>
  <c r="C231" i="4"/>
  <c r="B231" i="4"/>
  <c r="A231" i="4"/>
  <c r="M230" i="4"/>
  <c r="L230" i="4"/>
  <c r="K230" i="4"/>
  <c r="J230" i="4"/>
  <c r="I230" i="4"/>
  <c r="H230" i="4"/>
  <c r="G230" i="4"/>
  <c r="E230" i="4"/>
  <c r="D230" i="4"/>
  <c r="C230" i="4"/>
  <c r="B230" i="4"/>
  <c r="A230" i="4"/>
  <c r="M229" i="4"/>
  <c r="L229" i="4"/>
  <c r="K229" i="4"/>
  <c r="J229" i="4"/>
  <c r="I229" i="4"/>
  <c r="H229" i="4"/>
  <c r="G229" i="4"/>
  <c r="E229" i="4"/>
  <c r="D229" i="4"/>
  <c r="C229" i="4"/>
  <c r="B229" i="4"/>
  <c r="A229" i="4"/>
  <c r="M228" i="4"/>
  <c r="L228" i="4"/>
  <c r="K228" i="4"/>
  <c r="J228" i="4"/>
  <c r="I228" i="4"/>
  <c r="H228" i="4"/>
  <c r="G228" i="4"/>
  <c r="E228" i="4"/>
  <c r="D228" i="4"/>
  <c r="C228" i="4"/>
  <c r="B228" i="4"/>
  <c r="A228" i="4"/>
  <c r="M227" i="4"/>
  <c r="L227" i="4"/>
  <c r="K227" i="4"/>
  <c r="J227" i="4"/>
  <c r="I227" i="4"/>
  <c r="H227" i="4"/>
  <c r="G227" i="4"/>
  <c r="E227" i="4"/>
  <c r="D227" i="4"/>
  <c r="C227" i="4"/>
  <c r="B227" i="4"/>
  <c r="A227" i="4"/>
  <c r="M226" i="4"/>
  <c r="L226" i="4"/>
  <c r="K226" i="4"/>
  <c r="J226" i="4"/>
  <c r="I226" i="4"/>
  <c r="H226" i="4"/>
  <c r="G226" i="4"/>
  <c r="E226" i="4"/>
  <c r="D226" i="4"/>
  <c r="C226" i="4"/>
  <c r="B226" i="4"/>
  <c r="A226" i="4"/>
  <c r="M225" i="4"/>
  <c r="L225" i="4"/>
  <c r="K225" i="4"/>
  <c r="J225" i="4"/>
  <c r="I225" i="4"/>
  <c r="H225" i="4"/>
  <c r="G225" i="4"/>
  <c r="E225" i="4"/>
  <c r="D225" i="4"/>
  <c r="C225" i="4"/>
  <c r="B225" i="4"/>
  <c r="A225" i="4"/>
  <c r="M224" i="4"/>
  <c r="L224" i="4"/>
  <c r="K224" i="4"/>
  <c r="J224" i="4"/>
  <c r="I224" i="4"/>
  <c r="H224" i="4"/>
  <c r="G224" i="4"/>
  <c r="E224" i="4"/>
  <c r="D224" i="4"/>
  <c r="C224" i="4"/>
  <c r="B224" i="4"/>
  <c r="A224" i="4"/>
  <c r="M223" i="4"/>
  <c r="L223" i="4"/>
  <c r="K223" i="4"/>
  <c r="J223" i="4"/>
  <c r="I223" i="4"/>
  <c r="H223" i="4"/>
  <c r="G223" i="4"/>
  <c r="E223" i="4"/>
  <c r="D223" i="4"/>
  <c r="C223" i="4"/>
  <c r="B223" i="4"/>
  <c r="A223" i="4"/>
  <c r="M222" i="4"/>
  <c r="L222" i="4"/>
  <c r="K222" i="4"/>
  <c r="J222" i="4"/>
  <c r="I222" i="4"/>
  <c r="H222" i="4"/>
  <c r="G222" i="4"/>
  <c r="E222" i="4"/>
  <c r="D222" i="4"/>
  <c r="C222" i="4"/>
  <c r="B222" i="4"/>
  <c r="A222" i="4"/>
  <c r="M221" i="4"/>
  <c r="L221" i="4"/>
  <c r="K221" i="4"/>
  <c r="J221" i="4"/>
  <c r="I221" i="4"/>
  <c r="H221" i="4"/>
  <c r="G221" i="4"/>
  <c r="E221" i="4"/>
  <c r="D221" i="4"/>
  <c r="C221" i="4"/>
  <c r="B221" i="4"/>
  <c r="A221" i="4"/>
  <c r="M220" i="4"/>
  <c r="L220" i="4"/>
  <c r="K220" i="4"/>
  <c r="J220" i="4"/>
  <c r="I220" i="4"/>
  <c r="H220" i="4"/>
  <c r="G220" i="4"/>
  <c r="E220" i="4"/>
  <c r="D220" i="4"/>
  <c r="C220" i="4"/>
  <c r="B220" i="4"/>
  <c r="A220" i="4"/>
  <c r="M219" i="4"/>
  <c r="L219" i="4"/>
  <c r="K219" i="4"/>
  <c r="J219" i="4"/>
  <c r="I219" i="4"/>
  <c r="H219" i="4"/>
  <c r="G219" i="4"/>
  <c r="E219" i="4"/>
  <c r="D219" i="4"/>
  <c r="C219" i="4"/>
  <c r="B219" i="4"/>
  <c r="A219" i="4"/>
  <c r="M218" i="4"/>
  <c r="L218" i="4"/>
  <c r="K218" i="4"/>
  <c r="J218" i="4"/>
  <c r="I218" i="4"/>
  <c r="H218" i="4"/>
  <c r="G218" i="4"/>
  <c r="E218" i="4"/>
  <c r="D218" i="4"/>
  <c r="C218" i="4"/>
  <c r="B218" i="4"/>
  <c r="A218" i="4"/>
  <c r="M217" i="4"/>
  <c r="L217" i="4"/>
  <c r="K217" i="4"/>
  <c r="J217" i="4"/>
  <c r="I217" i="4"/>
  <c r="H217" i="4"/>
  <c r="G217" i="4"/>
  <c r="E217" i="4"/>
  <c r="D217" i="4"/>
  <c r="C217" i="4"/>
  <c r="B217" i="4"/>
  <c r="A217" i="4"/>
  <c r="M216" i="4"/>
  <c r="L216" i="4"/>
  <c r="K216" i="4"/>
  <c r="J216" i="4"/>
  <c r="I216" i="4"/>
  <c r="H216" i="4"/>
  <c r="G216" i="4"/>
  <c r="E216" i="4"/>
  <c r="D216" i="4"/>
  <c r="C216" i="4"/>
  <c r="B216" i="4"/>
  <c r="A216" i="4"/>
  <c r="M215" i="4"/>
  <c r="L215" i="4"/>
  <c r="K215" i="4"/>
  <c r="J215" i="4"/>
  <c r="I215" i="4"/>
  <c r="H215" i="4"/>
  <c r="G215" i="4"/>
  <c r="E215" i="4"/>
  <c r="D215" i="4"/>
  <c r="C215" i="4"/>
  <c r="B215" i="4"/>
  <c r="A215" i="4"/>
  <c r="M214" i="4"/>
  <c r="L214" i="4"/>
  <c r="K214" i="4"/>
  <c r="J214" i="4"/>
  <c r="I214" i="4"/>
  <c r="H214" i="4"/>
  <c r="G214" i="4"/>
  <c r="E214" i="4"/>
  <c r="D214" i="4"/>
  <c r="C214" i="4"/>
  <c r="B214" i="4"/>
  <c r="A214" i="4"/>
  <c r="M213" i="4"/>
  <c r="L213" i="4"/>
  <c r="K213" i="4"/>
  <c r="J213" i="4"/>
  <c r="I213" i="4"/>
  <c r="H213" i="4"/>
  <c r="G213" i="4"/>
  <c r="E213" i="4"/>
  <c r="D213" i="4"/>
  <c r="C213" i="4"/>
  <c r="B213" i="4"/>
  <c r="A213" i="4"/>
  <c r="M212" i="4"/>
  <c r="L212" i="4"/>
  <c r="K212" i="4"/>
  <c r="J212" i="4"/>
  <c r="I212" i="4"/>
  <c r="H212" i="4"/>
  <c r="G212" i="4"/>
  <c r="E212" i="4"/>
  <c r="D212" i="4"/>
  <c r="C212" i="4"/>
  <c r="B212" i="4"/>
  <c r="A212" i="4"/>
  <c r="M211" i="4"/>
  <c r="L211" i="4"/>
  <c r="K211" i="4"/>
  <c r="J211" i="4"/>
  <c r="I211" i="4"/>
  <c r="H211" i="4"/>
  <c r="G211" i="4"/>
  <c r="E211" i="4"/>
  <c r="D211" i="4"/>
  <c r="C211" i="4"/>
  <c r="B211" i="4"/>
  <c r="A211" i="4"/>
  <c r="M210" i="4"/>
  <c r="L210" i="4"/>
  <c r="K210" i="4"/>
  <c r="J210" i="4"/>
  <c r="I210" i="4"/>
  <c r="H210" i="4"/>
  <c r="G210" i="4"/>
  <c r="E210" i="4"/>
  <c r="D210" i="4"/>
  <c r="C210" i="4"/>
  <c r="B210" i="4"/>
  <c r="A210" i="4"/>
  <c r="M209" i="4"/>
  <c r="L209" i="4"/>
  <c r="K209" i="4"/>
  <c r="J209" i="4"/>
  <c r="I209" i="4"/>
  <c r="H209" i="4"/>
  <c r="G209" i="4"/>
  <c r="E209" i="4"/>
  <c r="D209" i="4"/>
  <c r="C209" i="4"/>
  <c r="B209" i="4"/>
  <c r="A209" i="4"/>
  <c r="M208" i="4"/>
  <c r="L208" i="4"/>
  <c r="K208" i="4"/>
  <c r="J208" i="4"/>
  <c r="I208" i="4"/>
  <c r="H208" i="4"/>
  <c r="G208" i="4"/>
  <c r="E208" i="4"/>
  <c r="D208" i="4"/>
  <c r="C208" i="4"/>
  <c r="B208" i="4"/>
  <c r="A208" i="4"/>
  <c r="M207" i="4"/>
  <c r="L207" i="4"/>
  <c r="K207" i="4"/>
  <c r="J207" i="4"/>
  <c r="I207" i="4"/>
  <c r="H207" i="4"/>
  <c r="G207" i="4"/>
  <c r="E207" i="4"/>
  <c r="D207" i="4"/>
  <c r="C207" i="4"/>
  <c r="B207" i="4"/>
  <c r="A207" i="4"/>
  <c r="M206" i="4"/>
  <c r="L206" i="4"/>
  <c r="K206" i="4"/>
  <c r="J206" i="4"/>
  <c r="I206" i="4"/>
  <c r="H206" i="4"/>
  <c r="G206" i="4"/>
  <c r="E206" i="4"/>
  <c r="D206" i="4"/>
  <c r="C206" i="4"/>
  <c r="B206" i="4"/>
  <c r="A206" i="4"/>
  <c r="M205" i="4"/>
  <c r="L205" i="4"/>
  <c r="K205" i="4"/>
  <c r="J205" i="4"/>
  <c r="I205" i="4"/>
  <c r="H205" i="4"/>
  <c r="G205" i="4"/>
  <c r="E205" i="4"/>
  <c r="D205" i="4"/>
  <c r="C205" i="4"/>
  <c r="B205" i="4"/>
  <c r="A205" i="4"/>
  <c r="M204" i="4"/>
  <c r="L204" i="4"/>
  <c r="K204" i="4"/>
  <c r="J204" i="4"/>
  <c r="I204" i="4"/>
  <c r="H204" i="4"/>
  <c r="G204" i="4"/>
  <c r="E204" i="4"/>
  <c r="D204" i="4"/>
  <c r="C204" i="4"/>
  <c r="B204" i="4"/>
  <c r="A204" i="4"/>
  <c r="M203" i="4"/>
  <c r="L203" i="4"/>
  <c r="K203" i="4"/>
  <c r="J203" i="4"/>
  <c r="I203" i="4"/>
  <c r="H203" i="4"/>
  <c r="G203" i="4"/>
  <c r="E203" i="4"/>
  <c r="D203" i="4"/>
  <c r="C203" i="4"/>
  <c r="B203" i="4"/>
  <c r="A203" i="4"/>
  <c r="M202" i="4"/>
  <c r="L202" i="4"/>
  <c r="K202" i="4"/>
  <c r="J202" i="4"/>
  <c r="I202" i="4"/>
  <c r="H202" i="4"/>
  <c r="G202" i="4"/>
  <c r="E202" i="4"/>
  <c r="D202" i="4"/>
  <c r="C202" i="4"/>
  <c r="B202" i="4"/>
  <c r="A202" i="4"/>
  <c r="M201" i="4"/>
  <c r="L201" i="4"/>
  <c r="K201" i="4"/>
  <c r="J201" i="4"/>
  <c r="I201" i="4"/>
  <c r="H201" i="4"/>
  <c r="G201" i="4"/>
  <c r="E201" i="4"/>
  <c r="D201" i="4"/>
  <c r="C201" i="4"/>
  <c r="B201" i="4"/>
  <c r="A201" i="4"/>
  <c r="M200" i="4"/>
  <c r="L200" i="4"/>
  <c r="K200" i="4"/>
  <c r="J200" i="4"/>
  <c r="I200" i="4"/>
  <c r="H200" i="4"/>
  <c r="G200" i="4"/>
  <c r="E200" i="4"/>
  <c r="D200" i="4"/>
  <c r="C200" i="4"/>
  <c r="B200" i="4"/>
  <c r="A200" i="4"/>
  <c r="M199" i="4"/>
  <c r="L199" i="4"/>
  <c r="K199" i="4"/>
  <c r="J199" i="4"/>
  <c r="I199" i="4"/>
  <c r="H199" i="4"/>
  <c r="G199" i="4"/>
  <c r="E199" i="4"/>
  <c r="D199" i="4"/>
  <c r="C199" i="4"/>
  <c r="B199" i="4"/>
  <c r="A199" i="4"/>
  <c r="M198" i="4"/>
  <c r="L198" i="4"/>
  <c r="K198" i="4"/>
  <c r="J198" i="4"/>
  <c r="I198" i="4"/>
  <c r="H198" i="4"/>
  <c r="G198" i="4"/>
  <c r="E198" i="4"/>
  <c r="D198" i="4"/>
  <c r="C198" i="4"/>
  <c r="B198" i="4"/>
  <c r="A198" i="4"/>
  <c r="M197" i="4"/>
  <c r="L197" i="4"/>
  <c r="K197" i="4"/>
  <c r="J197" i="4"/>
  <c r="I197" i="4"/>
  <c r="H197" i="4"/>
  <c r="G197" i="4"/>
  <c r="E197" i="4"/>
  <c r="D197" i="4"/>
  <c r="C197" i="4"/>
  <c r="B197" i="4"/>
  <c r="A197" i="4"/>
  <c r="M196" i="4"/>
  <c r="L196" i="4"/>
  <c r="K196" i="4"/>
  <c r="J196" i="4"/>
  <c r="I196" i="4"/>
  <c r="H196" i="4"/>
  <c r="G196" i="4"/>
  <c r="E196" i="4"/>
  <c r="D196" i="4"/>
  <c r="C196" i="4"/>
  <c r="B196" i="4"/>
  <c r="A196" i="4"/>
  <c r="M195" i="4"/>
  <c r="L195" i="4"/>
  <c r="K195" i="4"/>
  <c r="J195" i="4"/>
  <c r="I195" i="4"/>
  <c r="H195" i="4"/>
  <c r="G195" i="4"/>
  <c r="E195" i="4"/>
  <c r="D195" i="4"/>
  <c r="C195" i="4"/>
  <c r="B195" i="4"/>
  <c r="A195" i="4"/>
  <c r="M194" i="4"/>
  <c r="L194" i="4"/>
  <c r="K194" i="4"/>
  <c r="J194" i="4"/>
  <c r="I194" i="4"/>
  <c r="H194" i="4"/>
  <c r="G194" i="4"/>
  <c r="E194" i="4"/>
  <c r="D194" i="4"/>
  <c r="C194" i="4"/>
  <c r="B194" i="4"/>
  <c r="A194" i="4"/>
  <c r="M193" i="4"/>
  <c r="L193" i="4"/>
  <c r="K193" i="4"/>
  <c r="J193" i="4"/>
  <c r="I193" i="4"/>
  <c r="H193" i="4"/>
  <c r="G193" i="4"/>
  <c r="E193" i="4"/>
  <c r="D193" i="4"/>
  <c r="C193" i="4"/>
  <c r="B193" i="4"/>
  <c r="A193" i="4"/>
  <c r="M192" i="4"/>
  <c r="L192" i="4"/>
  <c r="K192" i="4"/>
  <c r="J192" i="4"/>
  <c r="I192" i="4"/>
  <c r="H192" i="4"/>
  <c r="G192" i="4"/>
  <c r="E192" i="4"/>
  <c r="D192" i="4"/>
  <c r="C192" i="4"/>
  <c r="B192" i="4"/>
  <c r="A192" i="4"/>
  <c r="M191" i="4"/>
  <c r="L191" i="4"/>
  <c r="K191" i="4"/>
  <c r="J191" i="4"/>
  <c r="I191" i="4"/>
  <c r="H191" i="4"/>
  <c r="G191" i="4"/>
  <c r="E191" i="4"/>
  <c r="D191" i="4"/>
  <c r="C191" i="4"/>
  <c r="B191" i="4"/>
  <c r="A191" i="4"/>
  <c r="M190" i="4"/>
  <c r="L190" i="4"/>
  <c r="K190" i="4"/>
  <c r="J190" i="4"/>
  <c r="I190" i="4"/>
  <c r="H190" i="4"/>
  <c r="G190" i="4"/>
  <c r="E190" i="4"/>
  <c r="D190" i="4"/>
  <c r="C190" i="4"/>
  <c r="B190" i="4"/>
  <c r="A190" i="4"/>
  <c r="M189" i="4"/>
  <c r="L189" i="4"/>
  <c r="K189" i="4"/>
  <c r="J189" i="4"/>
  <c r="I189" i="4"/>
  <c r="H189" i="4"/>
  <c r="G189" i="4"/>
  <c r="E189" i="4"/>
  <c r="D189" i="4"/>
  <c r="C189" i="4"/>
  <c r="B189" i="4"/>
  <c r="A189" i="4"/>
  <c r="M188" i="4"/>
  <c r="L188" i="4"/>
  <c r="K188" i="4"/>
  <c r="J188" i="4"/>
  <c r="I188" i="4"/>
  <c r="H188" i="4"/>
  <c r="G188" i="4"/>
  <c r="E188" i="4"/>
  <c r="D188" i="4"/>
  <c r="C188" i="4"/>
  <c r="B188" i="4"/>
  <c r="A188" i="4"/>
  <c r="M187" i="4"/>
  <c r="L187" i="4"/>
  <c r="K187" i="4"/>
  <c r="J187" i="4"/>
  <c r="I187" i="4"/>
  <c r="H187" i="4"/>
  <c r="G187" i="4"/>
  <c r="E187" i="4"/>
  <c r="D187" i="4"/>
  <c r="C187" i="4"/>
  <c r="B187" i="4"/>
  <c r="A187" i="4"/>
  <c r="M186" i="4"/>
  <c r="L186" i="4"/>
  <c r="K186" i="4"/>
  <c r="J186" i="4"/>
  <c r="I186" i="4"/>
  <c r="H186" i="4"/>
  <c r="G186" i="4"/>
  <c r="E186" i="4"/>
  <c r="D186" i="4"/>
  <c r="C186" i="4"/>
  <c r="B186" i="4"/>
  <c r="A186" i="4"/>
  <c r="M185" i="4"/>
  <c r="L185" i="4"/>
  <c r="K185" i="4"/>
  <c r="J185" i="4"/>
  <c r="I185" i="4"/>
  <c r="H185" i="4"/>
  <c r="G185" i="4"/>
  <c r="E185" i="4"/>
  <c r="D185" i="4"/>
  <c r="C185" i="4"/>
  <c r="B185" i="4"/>
  <c r="A185" i="4"/>
  <c r="M184" i="4"/>
  <c r="L184" i="4"/>
  <c r="K184" i="4"/>
  <c r="J184" i="4"/>
  <c r="I184" i="4"/>
  <c r="H184" i="4"/>
  <c r="G184" i="4"/>
  <c r="E184" i="4"/>
  <c r="D184" i="4"/>
  <c r="C184" i="4"/>
  <c r="B184" i="4"/>
  <c r="A184" i="4"/>
  <c r="M183" i="4"/>
  <c r="L183" i="4"/>
  <c r="K183" i="4"/>
  <c r="J183" i="4"/>
  <c r="I183" i="4"/>
  <c r="H183" i="4"/>
  <c r="G183" i="4"/>
  <c r="E183" i="4"/>
  <c r="D183" i="4"/>
  <c r="C183" i="4"/>
  <c r="B183" i="4"/>
  <c r="A183" i="4"/>
  <c r="M182" i="4"/>
  <c r="L182" i="4"/>
  <c r="K182" i="4"/>
  <c r="J182" i="4"/>
  <c r="I182" i="4"/>
  <c r="H182" i="4"/>
  <c r="G182" i="4"/>
  <c r="E182" i="4"/>
  <c r="D182" i="4"/>
  <c r="C182" i="4"/>
  <c r="B182" i="4"/>
  <c r="A182" i="4"/>
  <c r="M181" i="4"/>
  <c r="L181" i="4"/>
  <c r="K181" i="4"/>
  <c r="J181" i="4"/>
  <c r="I181" i="4"/>
  <c r="H181" i="4"/>
  <c r="G181" i="4"/>
  <c r="E181" i="4"/>
  <c r="D181" i="4"/>
  <c r="C181" i="4"/>
  <c r="B181" i="4"/>
  <c r="A181" i="4"/>
  <c r="M180" i="4"/>
  <c r="L180" i="4"/>
  <c r="K180" i="4"/>
  <c r="J180" i="4"/>
  <c r="I180" i="4"/>
  <c r="H180" i="4"/>
  <c r="G180" i="4"/>
  <c r="E180" i="4"/>
  <c r="D180" i="4"/>
  <c r="C180" i="4"/>
  <c r="B180" i="4"/>
  <c r="A180" i="4"/>
  <c r="M179" i="4"/>
  <c r="L179" i="4"/>
  <c r="K179" i="4"/>
  <c r="J179" i="4"/>
  <c r="I179" i="4"/>
  <c r="H179" i="4"/>
  <c r="G179" i="4"/>
  <c r="E179" i="4"/>
  <c r="D179" i="4"/>
  <c r="C179" i="4"/>
  <c r="B179" i="4"/>
  <c r="A179" i="4"/>
  <c r="M178" i="4"/>
  <c r="L178" i="4"/>
  <c r="K178" i="4"/>
  <c r="J178" i="4"/>
  <c r="I178" i="4"/>
  <c r="H178" i="4"/>
  <c r="G178" i="4"/>
  <c r="E178" i="4"/>
  <c r="D178" i="4"/>
  <c r="C178" i="4"/>
  <c r="B178" i="4"/>
  <c r="A178" i="4"/>
  <c r="M177" i="4"/>
  <c r="L177" i="4"/>
  <c r="K177" i="4"/>
  <c r="J177" i="4"/>
  <c r="I177" i="4"/>
  <c r="H177" i="4"/>
  <c r="G177" i="4"/>
  <c r="E177" i="4"/>
  <c r="D177" i="4"/>
  <c r="C177" i="4"/>
  <c r="B177" i="4"/>
  <c r="A177" i="4"/>
  <c r="M176" i="4"/>
  <c r="L176" i="4"/>
  <c r="K176" i="4"/>
  <c r="J176" i="4"/>
  <c r="I176" i="4"/>
  <c r="H176" i="4"/>
  <c r="G176" i="4"/>
  <c r="E176" i="4"/>
  <c r="D176" i="4"/>
  <c r="C176" i="4"/>
  <c r="B176" i="4"/>
  <c r="A176" i="4"/>
  <c r="M175" i="4"/>
  <c r="L175" i="4"/>
  <c r="K175" i="4"/>
  <c r="J175" i="4"/>
  <c r="I175" i="4"/>
  <c r="H175" i="4"/>
  <c r="G175" i="4"/>
  <c r="E175" i="4"/>
  <c r="D175" i="4"/>
  <c r="C175" i="4"/>
  <c r="B175" i="4"/>
  <c r="A175" i="4"/>
  <c r="M174" i="4"/>
  <c r="L174" i="4"/>
  <c r="K174" i="4"/>
  <c r="J174" i="4"/>
  <c r="I174" i="4"/>
  <c r="H174" i="4"/>
  <c r="G174" i="4"/>
  <c r="E174" i="4"/>
  <c r="D174" i="4"/>
  <c r="C174" i="4"/>
  <c r="B174" i="4"/>
  <c r="A174" i="4"/>
  <c r="M173" i="4"/>
  <c r="L173" i="4"/>
  <c r="K173" i="4"/>
  <c r="J173" i="4"/>
  <c r="I173" i="4"/>
  <c r="H173" i="4"/>
  <c r="G173" i="4"/>
  <c r="E173" i="4"/>
  <c r="D173" i="4"/>
  <c r="C173" i="4"/>
  <c r="B173" i="4"/>
  <c r="A173" i="4"/>
  <c r="M172" i="4"/>
  <c r="L172" i="4"/>
  <c r="K172" i="4"/>
  <c r="J172" i="4"/>
  <c r="I172" i="4"/>
  <c r="H172" i="4"/>
  <c r="G172" i="4"/>
  <c r="E172" i="4"/>
  <c r="D172" i="4"/>
  <c r="C172" i="4"/>
  <c r="B172" i="4"/>
  <c r="A172" i="4"/>
  <c r="M171" i="4"/>
  <c r="L171" i="4"/>
  <c r="K171" i="4"/>
  <c r="J171" i="4"/>
  <c r="I171" i="4"/>
  <c r="H171" i="4"/>
  <c r="G171" i="4"/>
  <c r="E171" i="4"/>
  <c r="D171" i="4"/>
  <c r="C171" i="4"/>
  <c r="B171" i="4"/>
  <c r="A171" i="4"/>
  <c r="M170" i="4"/>
  <c r="L170" i="4"/>
  <c r="K170" i="4"/>
  <c r="J170" i="4"/>
  <c r="I170" i="4"/>
  <c r="H170" i="4"/>
  <c r="G170" i="4"/>
  <c r="E170" i="4"/>
  <c r="D170" i="4"/>
  <c r="C170" i="4"/>
  <c r="B170" i="4"/>
  <c r="A170" i="4"/>
  <c r="M169" i="4"/>
  <c r="L169" i="4"/>
  <c r="K169" i="4"/>
  <c r="J169" i="4"/>
  <c r="I169" i="4"/>
  <c r="H169" i="4"/>
  <c r="G169" i="4"/>
  <c r="E169" i="4"/>
  <c r="D169" i="4"/>
  <c r="C169" i="4"/>
  <c r="B169" i="4"/>
  <c r="A169" i="4"/>
  <c r="M168" i="4"/>
  <c r="L168" i="4"/>
  <c r="K168" i="4"/>
  <c r="J168" i="4"/>
  <c r="I168" i="4"/>
  <c r="H168" i="4"/>
  <c r="G168" i="4"/>
  <c r="E168" i="4"/>
  <c r="D168" i="4"/>
  <c r="C168" i="4"/>
  <c r="B168" i="4"/>
  <c r="A168" i="4"/>
  <c r="M167" i="4"/>
  <c r="L167" i="4"/>
  <c r="K167" i="4"/>
  <c r="J167" i="4"/>
  <c r="I167" i="4"/>
  <c r="H167" i="4"/>
  <c r="G167" i="4"/>
  <c r="E167" i="4"/>
  <c r="D167" i="4"/>
  <c r="C167" i="4"/>
  <c r="B167" i="4"/>
  <c r="A167" i="4"/>
  <c r="M166" i="4"/>
  <c r="L166" i="4"/>
  <c r="K166" i="4"/>
  <c r="J166" i="4"/>
  <c r="I166" i="4"/>
  <c r="H166" i="4"/>
  <c r="G166" i="4"/>
  <c r="E166" i="4"/>
  <c r="D166" i="4"/>
  <c r="C166" i="4"/>
  <c r="B166" i="4"/>
  <c r="A166" i="4"/>
  <c r="M165" i="4"/>
  <c r="L165" i="4"/>
  <c r="K165" i="4"/>
  <c r="J165" i="4"/>
  <c r="I165" i="4"/>
  <c r="H165" i="4"/>
  <c r="G165" i="4"/>
  <c r="E165" i="4"/>
  <c r="D165" i="4"/>
  <c r="C165" i="4"/>
  <c r="B165" i="4"/>
  <c r="A165" i="4"/>
  <c r="M164" i="4"/>
  <c r="L164" i="4"/>
  <c r="K164" i="4"/>
  <c r="J164" i="4"/>
  <c r="I164" i="4"/>
  <c r="H164" i="4"/>
  <c r="G164" i="4"/>
  <c r="E164" i="4"/>
  <c r="D164" i="4"/>
  <c r="C164" i="4"/>
  <c r="B164" i="4"/>
  <c r="A164" i="4"/>
  <c r="M163" i="4"/>
  <c r="L163" i="4"/>
  <c r="K163" i="4"/>
  <c r="J163" i="4"/>
  <c r="I163" i="4"/>
  <c r="H163" i="4"/>
  <c r="G163" i="4"/>
  <c r="E163" i="4"/>
  <c r="D163" i="4"/>
  <c r="C163" i="4"/>
  <c r="B163" i="4"/>
  <c r="A163" i="4"/>
  <c r="M162" i="4"/>
  <c r="L162" i="4"/>
  <c r="K162" i="4"/>
  <c r="J162" i="4"/>
  <c r="I162" i="4"/>
  <c r="H162" i="4"/>
  <c r="G162" i="4"/>
  <c r="E162" i="4"/>
  <c r="D162" i="4"/>
  <c r="C162" i="4"/>
  <c r="B162" i="4"/>
  <c r="A162" i="4"/>
  <c r="M161" i="4"/>
  <c r="L161" i="4"/>
  <c r="K161" i="4"/>
  <c r="J161" i="4"/>
  <c r="I161" i="4"/>
  <c r="H161" i="4"/>
  <c r="G161" i="4"/>
  <c r="E161" i="4"/>
  <c r="D161" i="4"/>
  <c r="C161" i="4"/>
  <c r="B161" i="4"/>
  <c r="A161" i="4"/>
  <c r="M160" i="4"/>
  <c r="L160" i="4"/>
  <c r="K160" i="4"/>
  <c r="J160" i="4"/>
  <c r="I160" i="4"/>
  <c r="H160" i="4"/>
  <c r="G160" i="4"/>
  <c r="E160" i="4"/>
  <c r="D160" i="4"/>
  <c r="C160" i="4"/>
  <c r="B160" i="4"/>
  <c r="A160" i="4"/>
  <c r="M159" i="4"/>
  <c r="L159" i="4"/>
  <c r="K159" i="4"/>
  <c r="J159" i="4"/>
  <c r="I159" i="4"/>
  <c r="H159" i="4"/>
  <c r="G159" i="4"/>
  <c r="E159" i="4"/>
  <c r="D159" i="4"/>
  <c r="C159" i="4"/>
  <c r="B159" i="4"/>
  <c r="A159" i="4"/>
  <c r="M158" i="4"/>
  <c r="L158" i="4"/>
  <c r="K158" i="4"/>
  <c r="J158" i="4"/>
  <c r="I158" i="4"/>
  <c r="H158" i="4"/>
  <c r="G158" i="4"/>
  <c r="E158" i="4"/>
  <c r="D158" i="4"/>
  <c r="C158" i="4"/>
  <c r="B158" i="4"/>
  <c r="A158" i="4"/>
  <c r="M157" i="4"/>
  <c r="L157" i="4"/>
  <c r="K157" i="4"/>
  <c r="J157" i="4"/>
  <c r="I157" i="4"/>
  <c r="H157" i="4"/>
  <c r="G157" i="4"/>
  <c r="E157" i="4"/>
  <c r="D157" i="4"/>
  <c r="C157" i="4"/>
  <c r="B157" i="4"/>
  <c r="A157" i="4"/>
  <c r="M156" i="4"/>
  <c r="L156" i="4"/>
  <c r="K156" i="4"/>
  <c r="J156" i="4"/>
  <c r="I156" i="4"/>
  <c r="H156" i="4"/>
  <c r="G156" i="4"/>
  <c r="E156" i="4"/>
  <c r="D156" i="4"/>
  <c r="C156" i="4"/>
  <c r="B156" i="4"/>
  <c r="A156" i="4"/>
  <c r="M155" i="4"/>
  <c r="L155" i="4"/>
  <c r="K155" i="4"/>
  <c r="J155" i="4"/>
  <c r="I155" i="4"/>
  <c r="H155" i="4"/>
  <c r="G155" i="4"/>
  <c r="E155" i="4"/>
  <c r="D155" i="4"/>
  <c r="C155" i="4"/>
  <c r="B155" i="4"/>
  <c r="A155" i="4"/>
  <c r="M154" i="4"/>
  <c r="L154" i="4"/>
  <c r="K154" i="4"/>
  <c r="J154" i="4"/>
  <c r="I154" i="4"/>
  <c r="H154" i="4"/>
  <c r="G154" i="4"/>
  <c r="E154" i="4"/>
  <c r="D154" i="4"/>
  <c r="C154" i="4"/>
  <c r="B154" i="4"/>
  <c r="A154" i="4"/>
  <c r="M153" i="4"/>
  <c r="L153" i="4"/>
  <c r="K153" i="4"/>
  <c r="J153" i="4"/>
  <c r="I153" i="4"/>
  <c r="H153" i="4"/>
  <c r="G153" i="4"/>
  <c r="E153" i="4"/>
  <c r="D153" i="4"/>
  <c r="C153" i="4"/>
  <c r="B153" i="4"/>
  <c r="A153" i="4"/>
  <c r="M152" i="4"/>
  <c r="L152" i="4"/>
  <c r="K152" i="4"/>
  <c r="J152" i="4"/>
  <c r="I152" i="4"/>
  <c r="H152" i="4"/>
  <c r="G152" i="4"/>
  <c r="E152" i="4"/>
  <c r="D152" i="4"/>
  <c r="C152" i="4"/>
  <c r="B152" i="4"/>
  <c r="A152" i="4"/>
  <c r="M151" i="4"/>
  <c r="L151" i="4"/>
  <c r="K151" i="4"/>
  <c r="J151" i="4"/>
  <c r="I151" i="4"/>
  <c r="H151" i="4"/>
  <c r="G151" i="4"/>
  <c r="E151" i="4"/>
  <c r="D151" i="4"/>
  <c r="C151" i="4"/>
  <c r="B151" i="4"/>
  <c r="A151" i="4"/>
  <c r="M150" i="4"/>
  <c r="L150" i="4"/>
  <c r="K150" i="4"/>
  <c r="J150" i="4"/>
  <c r="I150" i="4"/>
  <c r="H150" i="4"/>
  <c r="G150" i="4"/>
  <c r="E150" i="4"/>
  <c r="D150" i="4"/>
  <c r="C150" i="4"/>
  <c r="B150" i="4"/>
  <c r="A150" i="4"/>
  <c r="M149" i="4"/>
  <c r="L149" i="4"/>
  <c r="K149" i="4"/>
  <c r="J149" i="4"/>
  <c r="I149" i="4"/>
  <c r="H149" i="4"/>
  <c r="G149" i="4"/>
  <c r="E149" i="4"/>
  <c r="D149" i="4"/>
  <c r="C149" i="4"/>
  <c r="B149" i="4"/>
  <c r="A149" i="4"/>
  <c r="M148" i="4"/>
  <c r="L148" i="4"/>
  <c r="K148" i="4"/>
  <c r="J148" i="4"/>
  <c r="I148" i="4"/>
  <c r="H148" i="4"/>
  <c r="G148" i="4"/>
  <c r="E148" i="4"/>
  <c r="D148" i="4"/>
  <c r="C148" i="4"/>
  <c r="B148" i="4"/>
  <c r="A148" i="4"/>
  <c r="M147" i="4"/>
  <c r="L147" i="4"/>
  <c r="K147" i="4"/>
  <c r="J147" i="4"/>
  <c r="I147" i="4"/>
  <c r="H147" i="4"/>
  <c r="G147" i="4"/>
  <c r="E147" i="4"/>
  <c r="D147" i="4"/>
  <c r="C147" i="4"/>
  <c r="B147" i="4"/>
  <c r="A147" i="4"/>
  <c r="M146" i="4"/>
  <c r="L146" i="4"/>
  <c r="K146" i="4"/>
  <c r="J146" i="4"/>
  <c r="I146" i="4"/>
  <c r="H146" i="4"/>
  <c r="G146" i="4"/>
  <c r="E146" i="4"/>
  <c r="D146" i="4"/>
  <c r="C146" i="4"/>
  <c r="B146" i="4"/>
  <c r="A146" i="4"/>
  <c r="M145" i="4"/>
  <c r="L145" i="4"/>
  <c r="K145" i="4"/>
  <c r="J145" i="4"/>
  <c r="I145" i="4"/>
  <c r="H145" i="4"/>
  <c r="G145" i="4"/>
  <c r="E145" i="4"/>
  <c r="D145" i="4"/>
  <c r="C145" i="4"/>
  <c r="B145" i="4"/>
  <c r="A145" i="4"/>
  <c r="M144" i="4"/>
  <c r="L144" i="4"/>
  <c r="K144" i="4"/>
  <c r="J144" i="4"/>
  <c r="I144" i="4"/>
  <c r="H144" i="4"/>
  <c r="G144" i="4"/>
  <c r="E144" i="4"/>
  <c r="D144" i="4"/>
  <c r="C144" i="4"/>
  <c r="B144" i="4"/>
  <c r="A144" i="4"/>
  <c r="M143" i="4"/>
  <c r="L143" i="4"/>
  <c r="K143" i="4"/>
  <c r="J143" i="4"/>
  <c r="I143" i="4"/>
  <c r="H143" i="4"/>
  <c r="G143" i="4"/>
  <c r="E143" i="4"/>
  <c r="D143" i="4"/>
  <c r="C143" i="4"/>
  <c r="B143" i="4"/>
  <c r="A143" i="4"/>
  <c r="M142" i="4"/>
  <c r="L142" i="4"/>
  <c r="K142" i="4"/>
  <c r="J142" i="4"/>
  <c r="I142" i="4"/>
  <c r="H142" i="4"/>
  <c r="G142" i="4"/>
  <c r="E142" i="4"/>
  <c r="D142" i="4"/>
  <c r="C142" i="4"/>
  <c r="B142" i="4"/>
  <c r="A142" i="4"/>
  <c r="M141" i="4"/>
  <c r="L141" i="4"/>
  <c r="K141" i="4"/>
  <c r="J141" i="4"/>
  <c r="I141" i="4"/>
  <c r="H141" i="4"/>
  <c r="G141" i="4"/>
  <c r="E141" i="4"/>
  <c r="D141" i="4"/>
  <c r="C141" i="4"/>
  <c r="B141" i="4"/>
  <c r="A141" i="4"/>
  <c r="M140" i="4"/>
  <c r="L140" i="4"/>
  <c r="K140" i="4"/>
  <c r="J140" i="4"/>
  <c r="I140" i="4"/>
  <c r="H140" i="4"/>
  <c r="G140" i="4"/>
  <c r="E140" i="4"/>
  <c r="D140" i="4"/>
  <c r="C140" i="4"/>
  <c r="B140" i="4"/>
  <c r="A140" i="4"/>
  <c r="M139" i="4"/>
  <c r="L139" i="4"/>
  <c r="K139" i="4"/>
  <c r="J139" i="4"/>
  <c r="I139" i="4"/>
  <c r="H139" i="4"/>
  <c r="G139" i="4"/>
  <c r="E139" i="4"/>
  <c r="D139" i="4"/>
  <c r="C139" i="4"/>
  <c r="B139" i="4"/>
  <c r="A139" i="4"/>
  <c r="M138" i="4"/>
  <c r="L138" i="4"/>
  <c r="K138" i="4"/>
  <c r="J138" i="4"/>
  <c r="I138" i="4"/>
  <c r="H138" i="4"/>
  <c r="G138" i="4"/>
  <c r="E138" i="4"/>
  <c r="D138" i="4"/>
  <c r="C138" i="4"/>
  <c r="B138" i="4"/>
  <c r="A138" i="4"/>
  <c r="M137" i="4"/>
  <c r="L137" i="4"/>
  <c r="K137" i="4"/>
  <c r="J137" i="4"/>
  <c r="I137" i="4"/>
  <c r="H137" i="4"/>
  <c r="G137" i="4"/>
  <c r="E137" i="4"/>
  <c r="D137" i="4"/>
  <c r="C137" i="4"/>
  <c r="B137" i="4"/>
  <c r="A137" i="4"/>
  <c r="M136" i="4"/>
  <c r="L136" i="4"/>
  <c r="K136" i="4"/>
  <c r="J136" i="4"/>
  <c r="I136" i="4"/>
  <c r="H136" i="4"/>
  <c r="G136" i="4"/>
  <c r="E136" i="4"/>
  <c r="D136" i="4"/>
  <c r="C136" i="4"/>
  <c r="B136" i="4"/>
  <c r="A136" i="4"/>
  <c r="M135" i="4"/>
  <c r="L135" i="4"/>
  <c r="K135" i="4"/>
  <c r="J135" i="4"/>
  <c r="I135" i="4"/>
  <c r="H135" i="4"/>
  <c r="G135" i="4"/>
  <c r="E135" i="4"/>
  <c r="D135" i="4"/>
  <c r="C135" i="4"/>
  <c r="B135" i="4"/>
  <c r="A135" i="4"/>
  <c r="M134" i="4"/>
  <c r="L134" i="4"/>
  <c r="K134" i="4"/>
  <c r="J134" i="4"/>
  <c r="I134" i="4"/>
  <c r="H134" i="4"/>
  <c r="G134" i="4"/>
  <c r="E134" i="4"/>
  <c r="D134" i="4"/>
  <c r="C134" i="4"/>
  <c r="B134" i="4"/>
  <c r="A134" i="4"/>
  <c r="M133" i="4"/>
  <c r="L133" i="4"/>
  <c r="K133" i="4"/>
  <c r="J133" i="4"/>
  <c r="I133" i="4"/>
  <c r="H133" i="4"/>
  <c r="G133" i="4"/>
  <c r="E133" i="4"/>
  <c r="D133" i="4"/>
  <c r="C133" i="4"/>
  <c r="B133" i="4"/>
  <c r="A133" i="4"/>
  <c r="M132" i="4"/>
  <c r="L132" i="4"/>
  <c r="K132" i="4"/>
  <c r="J132" i="4"/>
  <c r="I132" i="4"/>
  <c r="H132" i="4"/>
  <c r="G132" i="4"/>
  <c r="E132" i="4"/>
  <c r="D132" i="4"/>
  <c r="C132" i="4"/>
  <c r="B132" i="4"/>
  <c r="A132" i="4"/>
  <c r="M131" i="4"/>
  <c r="L131" i="4"/>
  <c r="K131" i="4"/>
  <c r="J131" i="4"/>
  <c r="I131" i="4"/>
  <c r="H131" i="4"/>
  <c r="G131" i="4"/>
  <c r="E131" i="4"/>
  <c r="D131" i="4"/>
  <c r="C131" i="4"/>
  <c r="B131" i="4"/>
  <c r="A131" i="4"/>
  <c r="M130" i="4"/>
  <c r="L130" i="4"/>
  <c r="K130" i="4"/>
  <c r="J130" i="4"/>
  <c r="I130" i="4"/>
  <c r="H130" i="4"/>
  <c r="G130" i="4"/>
  <c r="E130" i="4"/>
  <c r="D130" i="4"/>
  <c r="C130" i="4"/>
  <c r="B130" i="4"/>
  <c r="A130" i="4"/>
  <c r="M129" i="4"/>
  <c r="L129" i="4"/>
  <c r="K129" i="4"/>
  <c r="J129" i="4"/>
  <c r="I129" i="4"/>
  <c r="H129" i="4"/>
  <c r="G129" i="4"/>
  <c r="E129" i="4"/>
  <c r="D129" i="4"/>
  <c r="C129" i="4"/>
  <c r="B129" i="4"/>
  <c r="A129" i="4"/>
  <c r="M128" i="4"/>
  <c r="L128" i="4"/>
  <c r="K128" i="4"/>
  <c r="J128" i="4"/>
  <c r="I128" i="4"/>
  <c r="H128" i="4"/>
  <c r="G128" i="4"/>
  <c r="E128" i="4"/>
  <c r="D128" i="4"/>
  <c r="C128" i="4"/>
  <c r="B128" i="4"/>
  <c r="A128" i="4"/>
  <c r="M127" i="4"/>
  <c r="L127" i="4"/>
  <c r="K127" i="4"/>
  <c r="J127" i="4"/>
  <c r="I127" i="4"/>
  <c r="H127" i="4"/>
  <c r="G127" i="4"/>
  <c r="E127" i="4"/>
  <c r="D127" i="4"/>
  <c r="C127" i="4"/>
  <c r="B127" i="4"/>
  <c r="A127" i="4"/>
  <c r="M126" i="4"/>
  <c r="L126" i="4"/>
  <c r="K126" i="4"/>
  <c r="J126" i="4"/>
  <c r="I126" i="4"/>
  <c r="H126" i="4"/>
  <c r="G126" i="4"/>
  <c r="E126" i="4"/>
  <c r="D126" i="4"/>
  <c r="C126" i="4"/>
  <c r="B126" i="4"/>
  <c r="A126" i="4"/>
  <c r="M125" i="4"/>
  <c r="L125" i="4"/>
  <c r="K125" i="4"/>
  <c r="J125" i="4"/>
  <c r="I125" i="4"/>
  <c r="H125" i="4"/>
  <c r="G125" i="4"/>
  <c r="E125" i="4"/>
  <c r="D125" i="4"/>
  <c r="C125" i="4"/>
  <c r="B125" i="4"/>
  <c r="A125" i="4"/>
  <c r="M124" i="4"/>
  <c r="L124" i="4"/>
  <c r="K124" i="4"/>
  <c r="J124" i="4"/>
  <c r="I124" i="4"/>
  <c r="H124" i="4"/>
  <c r="G124" i="4"/>
  <c r="E124" i="4"/>
  <c r="D124" i="4"/>
  <c r="C124" i="4"/>
  <c r="B124" i="4"/>
  <c r="A124" i="4"/>
  <c r="M123" i="4"/>
  <c r="L123" i="4"/>
  <c r="K123" i="4"/>
  <c r="J123" i="4"/>
  <c r="I123" i="4"/>
  <c r="H123" i="4"/>
  <c r="G123" i="4"/>
  <c r="E123" i="4"/>
  <c r="D123" i="4"/>
  <c r="C123" i="4"/>
  <c r="B123" i="4"/>
  <c r="A123" i="4"/>
  <c r="M122" i="4"/>
  <c r="L122" i="4"/>
  <c r="K122" i="4"/>
  <c r="J122" i="4"/>
  <c r="I122" i="4"/>
  <c r="H122" i="4"/>
  <c r="G122" i="4"/>
  <c r="E122" i="4"/>
  <c r="D122" i="4"/>
  <c r="C122" i="4"/>
  <c r="B122" i="4"/>
  <c r="A122" i="4"/>
  <c r="M121" i="4"/>
  <c r="L121" i="4"/>
  <c r="K121" i="4"/>
  <c r="J121" i="4"/>
  <c r="I121" i="4"/>
  <c r="H121" i="4"/>
  <c r="G121" i="4"/>
  <c r="E121" i="4"/>
  <c r="D121" i="4"/>
  <c r="C121" i="4"/>
  <c r="B121" i="4"/>
  <c r="A121" i="4"/>
  <c r="M120" i="4"/>
  <c r="L120" i="4"/>
  <c r="K120" i="4"/>
  <c r="J120" i="4"/>
  <c r="I120" i="4"/>
  <c r="H120" i="4"/>
  <c r="G120" i="4"/>
  <c r="E120" i="4"/>
  <c r="D120" i="4"/>
  <c r="C120" i="4"/>
  <c r="B120" i="4"/>
  <c r="A120" i="4"/>
  <c r="M119" i="4"/>
  <c r="L119" i="4"/>
  <c r="K119" i="4"/>
  <c r="J119" i="4"/>
  <c r="I119" i="4"/>
  <c r="H119" i="4"/>
  <c r="G119" i="4"/>
  <c r="E119" i="4"/>
  <c r="D119" i="4"/>
  <c r="C119" i="4"/>
  <c r="B119" i="4"/>
  <c r="A119" i="4"/>
  <c r="M118" i="4"/>
  <c r="L118" i="4"/>
  <c r="K118" i="4"/>
  <c r="J118" i="4"/>
  <c r="I118" i="4"/>
  <c r="H118" i="4"/>
  <c r="G118" i="4"/>
  <c r="E118" i="4"/>
  <c r="D118" i="4"/>
  <c r="C118" i="4"/>
  <c r="B118" i="4"/>
  <c r="A118" i="4"/>
  <c r="M117" i="4"/>
  <c r="L117" i="4"/>
  <c r="K117" i="4"/>
  <c r="J117" i="4"/>
  <c r="I117" i="4"/>
  <c r="H117" i="4"/>
  <c r="G117" i="4"/>
  <c r="E117" i="4"/>
  <c r="D117" i="4"/>
  <c r="C117" i="4"/>
  <c r="B117" i="4"/>
  <c r="A117" i="4"/>
  <c r="M116" i="4"/>
  <c r="L116" i="4"/>
  <c r="K116" i="4"/>
  <c r="J116" i="4"/>
  <c r="I116" i="4"/>
  <c r="H116" i="4"/>
  <c r="G116" i="4"/>
  <c r="E116" i="4"/>
  <c r="D116" i="4"/>
  <c r="C116" i="4"/>
  <c r="B116" i="4"/>
  <c r="A116" i="4"/>
  <c r="M115" i="4"/>
  <c r="L115" i="4"/>
  <c r="K115" i="4"/>
  <c r="J115" i="4"/>
  <c r="I115" i="4"/>
  <c r="H115" i="4"/>
  <c r="G115" i="4"/>
  <c r="E115" i="4"/>
  <c r="D115" i="4"/>
  <c r="C115" i="4"/>
  <c r="B115" i="4"/>
  <c r="A115" i="4"/>
  <c r="M114" i="4"/>
  <c r="L114" i="4"/>
  <c r="K114" i="4"/>
  <c r="J114" i="4"/>
  <c r="I114" i="4"/>
  <c r="H114" i="4"/>
  <c r="G114" i="4"/>
  <c r="E114" i="4"/>
  <c r="D114" i="4"/>
  <c r="C114" i="4"/>
  <c r="B114" i="4"/>
  <c r="A114" i="4"/>
  <c r="M113" i="4"/>
  <c r="L113" i="4"/>
  <c r="K113" i="4"/>
  <c r="J113" i="4"/>
  <c r="I113" i="4"/>
  <c r="H113" i="4"/>
  <c r="G113" i="4"/>
  <c r="E113" i="4"/>
  <c r="D113" i="4"/>
  <c r="C113" i="4"/>
  <c r="B113" i="4"/>
  <c r="A113" i="4"/>
  <c r="M112" i="4"/>
  <c r="L112" i="4"/>
  <c r="K112" i="4"/>
  <c r="J112" i="4"/>
  <c r="I112" i="4"/>
  <c r="H112" i="4"/>
  <c r="G112" i="4"/>
  <c r="E112" i="4"/>
  <c r="D112" i="4"/>
  <c r="C112" i="4"/>
  <c r="B112" i="4"/>
  <c r="A112" i="4"/>
  <c r="M111" i="4"/>
  <c r="L111" i="4"/>
  <c r="K111" i="4"/>
  <c r="J111" i="4"/>
  <c r="I111" i="4"/>
  <c r="H111" i="4"/>
  <c r="G111" i="4"/>
  <c r="E111" i="4"/>
  <c r="D111" i="4"/>
  <c r="C111" i="4"/>
  <c r="B111" i="4"/>
  <c r="A111" i="4"/>
  <c r="M110" i="4"/>
  <c r="L110" i="4"/>
  <c r="K110" i="4"/>
  <c r="J110" i="4"/>
  <c r="I110" i="4"/>
  <c r="H110" i="4"/>
  <c r="G110" i="4"/>
  <c r="E110" i="4"/>
  <c r="D110" i="4"/>
  <c r="C110" i="4"/>
  <c r="B110" i="4"/>
  <c r="A110" i="4"/>
  <c r="M109" i="4"/>
  <c r="L109" i="4"/>
  <c r="K109" i="4"/>
  <c r="J109" i="4"/>
  <c r="I109" i="4"/>
  <c r="H109" i="4"/>
  <c r="G109" i="4"/>
  <c r="E109" i="4"/>
  <c r="D109" i="4"/>
  <c r="C109" i="4"/>
  <c r="B109" i="4"/>
  <c r="A109" i="4"/>
  <c r="M108" i="4"/>
  <c r="L108" i="4"/>
  <c r="K108" i="4"/>
  <c r="J108" i="4"/>
  <c r="I108" i="4"/>
  <c r="H108" i="4"/>
  <c r="G108" i="4"/>
  <c r="E108" i="4"/>
  <c r="D108" i="4"/>
  <c r="C108" i="4"/>
  <c r="B108" i="4"/>
  <c r="A108" i="4"/>
  <c r="M107" i="4"/>
  <c r="L107" i="4"/>
  <c r="K107" i="4"/>
  <c r="J107" i="4"/>
  <c r="I107" i="4"/>
  <c r="H107" i="4"/>
  <c r="G107" i="4"/>
  <c r="E107" i="4"/>
  <c r="D107" i="4"/>
  <c r="C107" i="4"/>
  <c r="B107" i="4"/>
  <c r="A107" i="4"/>
  <c r="M106" i="4"/>
  <c r="L106" i="4"/>
  <c r="K106" i="4"/>
  <c r="J106" i="4"/>
  <c r="I106" i="4"/>
  <c r="H106" i="4"/>
  <c r="G106" i="4"/>
  <c r="E106" i="4"/>
  <c r="D106" i="4"/>
  <c r="C106" i="4"/>
  <c r="B106" i="4"/>
  <c r="A106" i="4"/>
  <c r="M105" i="4"/>
  <c r="L105" i="4"/>
  <c r="K105" i="4"/>
  <c r="J105" i="4"/>
  <c r="I105" i="4"/>
  <c r="H105" i="4"/>
  <c r="G105" i="4"/>
  <c r="E105" i="4"/>
  <c r="D105" i="4"/>
  <c r="C105" i="4"/>
  <c r="B105" i="4"/>
  <c r="A105" i="4"/>
  <c r="M104" i="4"/>
  <c r="L104" i="4"/>
  <c r="K104" i="4"/>
  <c r="J104" i="4"/>
  <c r="I104" i="4"/>
  <c r="H104" i="4"/>
  <c r="G104" i="4"/>
  <c r="E104" i="4"/>
  <c r="D104" i="4"/>
  <c r="C104" i="4"/>
  <c r="B104" i="4"/>
  <c r="A104" i="4"/>
  <c r="M103" i="4"/>
  <c r="L103" i="4"/>
  <c r="K103" i="4"/>
  <c r="J103" i="4"/>
  <c r="I103" i="4"/>
  <c r="H103" i="4"/>
  <c r="G103" i="4"/>
  <c r="E103" i="4"/>
  <c r="D103" i="4"/>
  <c r="C103" i="4"/>
  <c r="B103" i="4"/>
  <c r="A103" i="4"/>
  <c r="M102" i="4"/>
  <c r="L102" i="4"/>
  <c r="K102" i="4"/>
  <c r="J102" i="4"/>
  <c r="I102" i="4"/>
  <c r="H102" i="4"/>
  <c r="G102" i="4"/>
  <c r="E102" i="4"/>
  <c r="D102" i="4"/>
  <c r="C102" i="4"/>
  <c r="B102" i="4"/>
  <c r="A102" i="4"/>
  <c r="M101" i="4"/>
  <c r="L101" i="4"/>
  <c r="K101" i="4"/>
  <c r="J101" i="4"/>
  <c r="I101" i="4"/>
  <c r="H101" i="4"/>
  <c r="G101" i="4"/>
  <c r="E101" i="4"/>
  <c r="D101" i="4"/>
  <c r="C101" i="4"/>
  <c r="B101" i="4"/>
  <c r="A101" i="4"/>
  <c r="M100" i="4"/>
  <c r="L100" i="4"/>
  <c r="K100" i="4"/>
  <c r="J100" i="4"/>
  <c r="I100" i="4"/>
  <c r="H100" i="4"/>
  <c r="G100" i="4"/>
  <c r="E100" i="4"/>
  <c r="D100" i="4"/>
  <c r="C100" i="4"/>
  <c r="B100" i="4"/>
  <c r="A100" i="4"/>
  <c r="M99" i="4"/>
  <c r="L99" i="4"/>
  <c r="K99" i="4"/>
  <c r="J99" i="4"/>
  <c r="I99" i="4"/>
  <c r="H99" i="4"/>
  <c r="G99" i="4"/>
  <c r="E99" i="4"/>
  <c r="D99" i="4"/>
  <c r="C99" i="4"/>
  <c r="B99" i="4"/>
  <c r="A99" i="4"/>
  <c r="M98" i="4"/>
  <c r="L98" i="4"/>
  <c r="K98" i="4"/>
  <c r="J98" i="4"/>
  <c r="I98" i="4"/>
  <c r="H98" i="4"/>
  <c r="G98" i="4"/>
  <c r="E98" i="4"/>
  <c r="D98" i="4"/>
  <c r="C98" i="4"/>
  <c r="B98" i="4"/>
  <c r="A98" i="4"/>
  <c r="M97" i="4"/>
  <c r="L97" i="4"/>
  <c r="K97" i="4"/>
  <c r="J97" i="4"/>
  <c r="I97" i="4"/>
  <c r="H97" i="4"/>
  <c r="G97" i="4"/>
  <c r="E97" i="4"/>
  <c r="D97" i="4"/>
  <c r="C97" i="4"/>
  <c r="B97" i="4"/>
  <c r="A97" i="4"/>
  <c r="M96" i="4"/>
  <c r="L96" i="4"/>
  <c r="K96" i="4"/>
  <c r="J96" i="4"/>
  <c r="I96" i="4"/>
  <c r="H96" i="4"/>
  <c r="G96" i="4"/>
  <c r="E96" i="4"/>
  <c r="D96" i="4"/>
  <c r="C96" i="4"/>
  <c r="B96" i="4"/>
  <c r="A96" i="4"/>
  <c r="M95" i="4"/>
  <c r="L95" i="4"/>
  <c r="K95" i="4"/>
  <c r="J95" i="4"/>
  <c r="I95" i="4"/>
  <c r="H95" i="4"/>
  <c r="G95" i="4"/>
  <c r="E95" i="4"/>
  <c r="D95" i="4"/>
  <c r="C95" i="4"/>
  <c r="B95" i="4"/>
  <c r="A95" i="4"/>
  <c r="M94" i="4"/>
  <c r="L94" i="4"/>
  <c r="K94" i="4"/>
  <c r="J94" i="4"/>
  <c r="I94" i="4"/>
  <c r="H94" i="4"/>
  <c r="G94" i="4"/>
  <c r="E94" i="4"/>
  <c r="D94" i="4"/>
  <c r="C94" i="4"/>
  <c r="B94" i="4"/>
  <c r="A94" i="4"/>
  <c r="M93" i="4"/>
  <c r="L93" i="4"/>
  <c r="K93" i="4"/>
  <c r="J93" i="4"/>
  <c r="I93" i="4"/>
  <c r="H93" i="4"/>
  <c r="G93" i="4"/>
  <c r="E93" i="4"/>
  <c r="D93" i="4"/>
  <c r="C93" i="4"/>
  <c r="B93" i="4"/>
  <c r="A93" i="4"/>
  <c r="M92" i="4"/>
  <c r="L92" i="4"/>
  <c r="K92" i="4"/>
  <c r="J92" i="4"/>
  <c r="I92" i="4"/>
  <c r="H92" i="4"/>
  <c r="G92" i="4"/>
  <c r="E92" i="4"/>
  <c r="D92" i="4"/>
  <c r="C92" i="4"/>
  <c r="B92" i="4"/>
  <c r="A92" i="4"/>
  <c r="M91" i="4"/>
  <c r="L91" i="4"/>
  <c r="K91" i="4"/>
  <c r="J91" i="4"/>
  <c r="I91" i="4"/>
  <c r="H91" i="4"/>
  <c r="G91" i="4"/>
  <c r="E91" i="4"/>
  <c r="D91" i="4"/>
  <c r="C91" i="4"/>
  <c r="B91" i="4"/>
  <c r="A91" i="4"/>
  <c r="M90" i="4"/>
  <c r="L90" i="4"/>
  <c r="K90" i="4"/>
  <c r="J90" i="4"/>
  <c r="I90" i="4"/>
  <c r="H90" i="4"/>
  <c r="G90" i="4"/>
  <c r="E90" i="4"/>
  <c r="D90" i="4"/>
  <c r="C90" i="4"/>
  <c r="B90" i="4"/>
  <c r="A90" i="4"/>
  <c r="M89" i="4"/>
  <c r="L89" i="4"/>
  <c r="K89" i="4"/>
  <c r="J89" i="4"/>
  <c r="I89" i="4"/>
  <c r="H89" i="4"/>
  <c r="G89" i="4"/>
  <c r="E89" i="4"/>
  <c r="D89" i="4"/>
  <c r="C89" i="4"/>
  <c r="B89" i="4"/>
  <c r="A89" i="4"/>
  <c r="M88" i="4"/>
  <c r="L88" i="4"/>
  <c r="K88" i="4"/>
  <c r="J88" i="4"/>
  <c r="I88" i="4"/>
  <c r="H88" i="4"/>
  <c r="G88" i="4"/>
  <c r="E88" i="4"/>
  <c r="D88" i="4"/>
  <c r="C88" i="4"/>
  <c r="B88" i="4"/>
  <c r="A88" i="4"/>
  <c r="M87" i="4"/>
  <c r="L87" i="4"/>
  <c r="K87" i="4"/>
  <c r="J87" i="4"/>
  <c r="I87" i="4"/>
  <c r="H87" i="4"/>
  <c r="G87" i="4"/>
  <c r="E87" i="4"/>
  <c r="D87" i="4"/>
  <c r="C87" i="4"/>
  <c r="B87" i="4"/>
  <c r="A87" i="4"/>
  <c r="M86" i="4"/>
  <c r="L86" i="4"/>
  <c r="K86" i="4"/>
  <c r="J86" i="4"/>
  <c r="I86" i="4"/>
  <c r="H86" i="4"/>
  <c r="G86" i="4"/>
  <c r="E86" i="4"/>
  <c r="D86" i="4"/>
  <c r="C86" i="4"/>
  <c r="B86" i="4"/>
  <c r="A86" i="4"/>
  <c r="M85" i="4"/>
  <c r="L85" i="4"/>
  <c r="K85" i="4"/>
  <c r="J85" i="4"/>
  <c r="I85" i="4"/>
  <c r="H85" i="4"/>
  <c r="G85" i="4"/>
  <c r="E85" i="4"/>
  <c r="D85" i="4"/>
  <c r="C85" i="4"/>
  <c r="B85" i="4"/>
  <c r="A85" i="4"/>
  <c r="M84" i="4"/>
  <c r="L84" i="4"/>
  <c r="K84" i="4"/>
  <c r="J84" i="4"/>
  <c r="I84" i="4"/>
  <c r="H84" i="4"/>
  <c r="G84" i="4"/>
  <c r="E84" i="4"/>
  <c r="D84" i="4"/>
  <c r="C84" i="4"/>
  <c r="B84" i="4"/>
  <c r="A84" i="4"/>
  <c r="M83" i="4"/>
  <c r="L83" i="4"/>
  <c r="K83" i="4"/>
  <c r="J83" i="4"/>
  <c r="I83" i="4"/>
  <c r="H83" i="4"/>
  <c r="G83" i="4"/>
  <c r="E83" i="4"/>
  <c r="D83" i="4"/>
  <c r="C83" i="4"/>
  <c r="B83" i="4"/>
  <c r="A83" i="4"/>
  <c r="M82" i="4"/>
  <c r="L82" i="4"/>
  <c r="K82" i="4"/>
  <c r="J82" i="4"/>
  <c r="I82" i="4"/>
  <c r="H82" i="4"/>
  <c r="G82" i="4"/>
  <c r="E82" i="4"/>
  <c r="D82" i="4"/>
  <c r="C82" i="4"/>
  <c r="B82" i="4"/>
  <c r="A82" i="4"/>
  <c r="M81" i="4"/>
  <c r="L81" i="4"/>
  <c r="K81" i="4"/>
  <c r="J81" i="4"/>
  <c r="I81" i="4"/>
  <c r="H81" i="4"/>
  <c r="G81" i="4"/>
  <c r="E81" i="4"/>
  <c r="D81" i="4"/>
  <c r="C81" i="4"/>
  <c r="B81" i="4"/>
  <c r="A81" i="4"/>
  <c r="M80" i="4"/>
  <c r="L80" i="4"/>
  <c r="K80" i="4"/>
  <c r="J80" i="4"/>
  <c r="I80" i="4"/>
  <c r="H80" i="4"/>
  <c r="G80" i="4"/>
  <c r="E80" i="4"/>
  <c r="D80" i="4"/>
  <c r="C80" i="4"/>
  <c r="B80" i="4"/>
  <c r="A80" i="4"/>
  <c r="M79" i="4"/>
  <c r="L79" i="4"/>
  <c r="K79" i="4"/>
  <c r="J79" i="4"/>
  <c r="I79" i="4"/>
  <c r="H79" i="4"/>
  <c r="G79" i="4"/>
  <c r="E79" i="4"/>
  <c r="D79" i="4"/>
  <c r="C79" i="4"/>
  <c r="B79" i="4"/>
  <c r="A79" i="4"/>
  <c r="M78" i="4"/>
  <c r="L78" i="4"/>
  <c r="K78" i="4"/>
  <c r="J78" i="4"/>
  <c r="I78" i="4"/>
  <c r="H78" i="4"/>
  <c r="G78" i="4"/>
  <c r="E78" i="4"/>
  <c r="D78" i="4"/>
  <c r="C78" i="4"/>
  <c r="B78" i="4"/>
  <c r="A78" i="4"/>
  <c r="M77" i="4"/>
  <c r="L77" i="4"/>
  <c r="K77" i="4"/>
  <c r="J77" i="4"/>
  <c r="I77" i="4"/>
  <c r="H77" i="4"/>
  <c r="G77" i="4"/>
  <c r="E77" i="4"/>
  <c r="D77" i="4"/>
  <c r="C77" i="4"/>
  <c r="B77" i="4"/>
  <c r="A77" i="4"/>
  <c r="M76" i="4"/>
  <c r="L76" i="4"/>
  <c r="K76" i="4"/>
  <c r="J76" i="4"/>
  <c r="I76" i="4"/>
  <c r="H76" i="4"/>
  <c r="G76" i="4"/>
  <c r="E76" i="4"/>
  <c r="D76" i="4"/>
  <c r="C76" i="4"/>
  <c r="B76" i="4"/>
  <c r="A76" i="4"/>
  <c r="M75" i="4"/>
  <c r="L75" i="4"/>
  <c r="K75" i="4"/>
  <c r="J75" i="4"/>
  <c r="I75" i="4"/>
  <c r="H75" i="4"/>
  <c r="G75" i="4"/>
  <c r="E75" i="4"/>
  <c r="D75" i="4"/>
  <c r="C75" i="4"/>
  <c r="B75" i="4"/>
  <c r="A75" i="4"/>
  <c r="M74" i="4"/>
  <c r="L74" i="4"/>
  <c r="K74" i="4"/>
  <c r="J74" i="4"/>
  <c r="I74" i="4"/>
  <c r="H74" i="4"/>
  <c r="G74" i="4"/>
  <c r="E74" i="4"/>
  <c r="D74" i="4"/>
  <c r="C74" i="4"/>
  <c r="B74" i="4"/>
  <c r="A74" i="4"/>
  <c r="M73" i="4"/>
  <c r="L73" i="4"/>
  <c r="K73" i="4"/>
  <c r="J73" i="4"/>
  <c r="I73" i="4"/>
  <c r="H73" i="4"/>
  <c r="G73" i="4"/>
  <c r="E73" i="4"/>
  <c r="D73" i="4"/>
  <c r="C73" i="4"/>
  <c r="B73" i="4"/>
  <c r="A73" i="4"/>
  <c r="M72" i="4"/>
  <c r="L72" i="4"/>
  <c r="K72" i="4"/>
  <c r="J72" i="4"/>
  <c r="I72" i="4"/>
  <c r="H72" i="4"/>
  <c r="G72" i="4"/>
  <c r="E72" i="4"/>
  <c r="D72" i="4"/>
  <c r="C72" i="4"/>
  <c r="B72" i="4"/>
  <c r="A72" i="4"/>
  <c r="M71" i="4"/>
  <c r="L71" i="4"/>
  <c r="K71" i="4"/>
  <c r="J71" i="4"/>
  <c r="I71" i="4"/>
  <c r="H71" i="4"/>
  <c r="G71" i="4"/>
  <c r="E71" i="4"/>
  <c r="D71" i="4"/>
  <c r="C71" i="4"/>
  <c r="B71" i="4"/>
  <c r="A71" i="4"/>
  <c r="M70" i="4"/>
  <c r="L70" i="4"/>
  <c r="K70" i="4"/>
  <c r="J70" i="4"/>
  <c r="I70" i="4"/>
  <c r="H70" i="4"/>
  <c r="G70" i="4"/>
  <c r="E70" i="4"/>
  <c r="D70" i="4"/>
  <c r="C70" i="4"/>
  <c r="B70" i="4"/>
  <c r="A70" i="4"/>
  <c r="M69" i="4"/>
  <c r="L69" i="4"/>
  <c r="K69" i="4"/>
  <c r="J69" i="4"/>
  <c r="I69" i="4"/>
  <c r="H69" i="4"/>
  <c r="G69" i="4"/>
  <c r="E69" i="4"/>
  <c r="D69" i="4"/>
  <c r="C69" i="4"/>
  <c r="B69" i="4"/>
  <c r="A69" i="4"/>
  <c r="M68" i="4"/>
  <c r="L68" i="4"/>
  <c r="K68" i="4"/>
  <c r="J68" i="4"/>
  <c r="I68" i="4"/>
  <c r="H68" i="4"/>
  <c r="G68" i="4"/>
  <c r="E68" i="4"/>
  <c r="D68" i="4"/>
  <c r="C68" i="4"/>
  <c r="B68" i="4"/>
  <c r="A68" i="4"/>
  <c r="M67" i="4"/>
  <c r="L67" i="4"/>
  <c r="K67" i="4"/>
  <c r="J67" i="4"/>
  <c r="I67" i="4"/>
  <c r="H67" i="4"/>
  <c r="G67" i="4"/>
  <c r="E67" i="4"/>
  <c r="D67" i="4"/>
  <c r="C67" i="4"/>
  <c r="B67" i="4"/>
  <c r="A67" i="4"/>
  <c r="M66" i="4"/>
  <c r="L66" i="4"/>
  <c r="K66" i="4"/>
  <c r="J66" i="4"/>
  <c r="I66" i="4"/>
  <c r="H66" i="4"/>
  <c r="G66" i="4"/>
  <c r="E66" i="4"/>
  <c r="D66" i="4"/>
  <c r="C66" i="4"/>
  <c r="B66" i="4"/>
  <c r="A66" i="4"/>
  <c r="M65" i="4"/>
  <c r="L65" i="4"/>
  <c r="K65" i="4"/>
  <c r="J65" i="4"/>
  <c r="I65" i="4"/>
  <c r="H65" i="4"/>
  <c r="G65" i="4"/>
  <c r="E65" i="4"/>
  <c r="D65" i="4"/>
  <c r="C65" i="4"/>
  <c r="B65" i="4"/>
  <c r="A65" i="4"/>
  <c r="M64" i="4"/>
  <c r="L64" i="4"/>
  <c r="K64" i="4"/>
  <c r="J64" i="4"/>
  <c r="I64" i="4"/>
  <c r="H64" i="4"/>
  <c r="G64" i="4"/>
  <c r="E64" i="4"/>
  <c r="D64" i="4"/>
  <c r="C64" i="4"/>
  <c r="B64" i="4"/>
  <c r="A64" i="4"/>
  <c r="M63" i="4"/>
  <c r="L63" i="4"/>
  <c r="K63" i="4"/>
  <c r="J63" i="4"/>
  <c r="I63" i="4"/>
  <c r="H63" i="4"/>
  <c r="G63" i="4"/>
  <c r="E63" i="4"/>
  <c r="D63" i="4"/>
  <c r="C63" i="4"/>
  <c r="B63" i="4"/>
  <c r="A63" i="4"/>
  <c r="M62" i="4"/>
  <c r="L62" i="4"/>
  <c r="K62" i="4"/>
  <c r="J62" i="4"/>
  <c r="I62" i="4"/>
  <c r="H62" i="4"/>
  <c r="G62" i="4"/>
  <c r="E62" i="4"/>
  <c r="D62" i="4"/>
  <c r="C62" i="4"/>
  <c r="B62" i="4"/>
  <c r="A62" i="4"/>
  <c r="M61" i="4"/>
  <c r="L61" i="4"/>
  <c r="K61" i="4"/>
  <c r="J61" i="4"/>
  <c r="I61" i="4"/>
  <c r="H61" i="4"/>
  <c r="G61" i="4"/>
  <c r="E61" i="4"/>
  <c r="D61" i="4"/>
  <c r="C61" i="4"/>
  <c r="B61" i="4"/>
  <c r="A61" i="4"/>
  <c r="M60" i="4"/>
  <c r="L60" i="4"/>
  <c r="K60" i="4"/>
  <c r="J60" i="4"/>
  <c r="I60" i="4"/>
  <c r="H60" i="4"/>
  <c r="G60" i="4"/>
  <c r="E60" i="4"/>
  <c r="D60" i="4"/>
  <c r="C60" i="4"/>
  <c r="B60" i="4"/>
  <c r="A60" i="4"/>
  <c r="M59" i="4"/>
  <c r="L59" i="4"/>
  <c r="K59" i="4"/>
  <c r="J59" i="4"/>
  <c r="I59" i="4"/>
  <c r="H59" i="4"/>
  <c r="G59" i="4"/>
  <c r="E59" i="4"/>
  <c r="D59" i="4"/>
  <c r="C59" i="4"/>
  <c r="B59" i="4"/>
  <c r="A59" i="4"/>
  <c r="M58" i="4"/>
  <c r="L58" i="4"/>
  <c r="K58" i="4"/>
  <c r="J58" i="4"/>
  <c r="I58" i="4"/>
  <c r="H58" i="4"/>
  <c r="G58" i="4"/>
  <c r="E58" i="4"/>
  <c r="D58" i="4"/>
  <c r="C58" i="4"/>
  <c r="B58" i="4"/>
  <c r="A58" i="4"/>
  <c r="M57" i="4"/>
  <c r="L57" i="4"/>
  <c r="K57" i="4"/>
  <c r="J57" i="4"/>
  <c r="I57" i="4"/>
  <c r="H57" i="4"/>
  <c r="G57" i="4"/>
  <c r="E57" i="4"/>
  <c r="D57" i="4"/>
  <c r="C57" i="4"/>
  <c r="B57" i="4"/>
  <c r="A57" i="4"/>
  <c r="M56" i="4"/>
  <c r="L56" i="4"/>
  <c r="K56" i="4"/>
  <c r="J56" i="4"/>
  <c r="I56" i="4"/>
  <c r="H56" i="4"/>
  <c r="G56" i="4"/>
  <c r="E56" i="4"/>
  <c r="D56" i="4"/>
  <c r="C56" i="4"/>
  <c r="B56" i="4"/>
  <c r="A56" i="4"/>
  <c r="M55" i="4"/>
  <c r="L55" i="4"/>
  <c r="K55" i="4"/>
  <c r="J55" i="4"/>
  <c r="I55" i="4"/>
  <c r="H55" i="4"/>
  <c r="G55" i="4"/>
  <c r="E55" i="4"/>
  <c r="D55" i="4"/>
  <c r="C55" i="4"/>
  <c r="B55" i="4"/>
  <c r="A55" i="4"/>
  <c r="M54" i="4"/>
  <c r="L54" i="4"/>
  <c r="K54" i="4"/>
  <c r="J54" i="4"/>
  <c r="I54" i="4"/>
  <c r="H54" i="4"/>
  <c r="G54" i="4"/>
  <c r="E54" i="4"/>
  <c r="D54" i="4"/>
  <c r="C54" i="4"/>
  <c r="B54" i="4"/>
  <c r="A54" i="4"/>
  <c r="M53" i="4"/>
  <c r="L53" i="4"/>
  <c r="K53" i="4"/>
  <c r="J53" i="4"/>
  <c r="I53" i="4"/>
  <c r="H53" i="4"/>
  <c r="G53" i="4"/>
  <c r="E53" i="4"/>
  <c r="D53" i="4"/>
  <c r="C53" i="4"/>
  <c r="B53" i="4"/>
  <c r="A53" i="4"/>
  <c r="M52" i="4"/>
  <c r="L52" i="4"/>
  <c r="K52" i="4"/>
  <c r="J52" i="4"/>
  <c r="I52" i="4"/>
  <c r="H52" i="4"/>
  <c r="G52" i="4"/>
  <c r="E52" i="4"/>
  <c r="D52" i="4"/>
  <c r="C52" i="4"/>
  <c r="B52" i="4"/>
  <c r="A52" i="4"/>
  <c r="M51" i="4"/>
  <c r="L51" i="4"/>
  <c r="K51" i="4"/>
  <c r="J51" i="4"/>
  <c r="I51" i="4"/>
  <c r="H51" i="4"/>
  <c r="G51" i="4"/>
  <c r="E51" i="4"/>
  <c r="D51" i="4"/>
  <c r="C51" i="4"/>
  <c r="B51" i="4"/>
  <c r="A51" i="4"/>
  <c r="M50" i="4"/>
  <c r="L50" i="4"/>
  <c r="K50" i="4"/>
  <c r="J50" i="4"/>
  <c r="I50" i="4"/>
  <c r="H50" i="4"/>
  <c r="G50" i="4"/>
  <c r="E50" i="4"/>
  <c r="D50" i="4"/>
  <c r="C50" i="4"/>
  <c r="B50" i="4"/>
  <c r="A50" i="4"/>
  <c r="M49" i="4"/>
  <c r="L49" i="4"/>
  <c r="K49" i="4"/>
  <c r="J49" i="4"/>
  <c r="I49" i="4"/>
  <c r="H49" i="4"/>
  <c r="G49" i="4"/>
  <c r="E49" i="4"/>
  <c r="D49" i="4"/>
  <c r="C49" i="4"/>
  <c r="B49" i="4"/>
  <c r="A49" i="4"/>
  <c r="M48" i="4"/>
  <c r="L48" i="4"/>
  <c r="K48" i="4"/>
  <c r="J48" i="4"/>
  <c r="I48" i="4"/>
  <c r="H48" i="4"/>
  <c r="G48" i="4"/>
  <c r="E48" i="4"/>
  <c r="D48" i="4"/>
  <c r="C48" i="4"/>
  <c r="B48" i="4"/>
  <c r="A48" i="4"/>
  <c r="M47" i="4"/>
  <c r="L47" i="4"/>
  <c r="K47" i="4"/>
  <c r="J47" i="4"/>
  <c r="I47" i="4"/>
  <c r="H47" i="4"/>
  <c r="G47" i="4"/>
  <c r="E47" i="4"/>
  <c r="D47" i="4"/>
  <c r="C47" i="4"/>
  <c r="B47" i="4"/>
  <c r="A47" i="4"/>
  <c r="M46" i="4"/>
  <c r="L46" i="4"/>
  <c r="K46" i="4"/>
  <c r="J46" i="4"/>
  <c r="I46" i="4"/>
  <c r="H46" i="4"/>
  <c r="G46" i="4"/>
  <c r="E46" i="4"/>
  <c r="D46" i="4"/>
  <c r="C46" i="4"/>
  <c r="B46" i="4"/>
  <c r="A46" i="4"/>
  <c r="M45" i="4"/>
  <c r="L45" i="4"/>
  <c r="K45" i="4"/>
  <c r="J45" i="4"/>
  <c r="I45" i="4"/>
  <c r="H45" i="4"/>
  <c r="G45" i="4"/>
  <c r="E45" i="4"/>
  <c r="D45" i="4"/>
  <c r="C45" i="4"/>
  <c r="B45" i="4"/>
  <c r="A45" i="4"/>
  <c r="M44" i="4"/>
  <c r="L44" i="4"/>
  <c r="K44" i="4"/>
  <c r="J44" i="4"/>
  <c r="I44" i="4"/>
  <c r="H44" i="4"/>
  <c r="G44" i="4"/>
  <c r="E44" i="4"/>
  <c r="D44" i="4"/>
  <c r="C44" i="4"/>
  <c r="B44" i="4"/>
  <c r="A44" i="4"/>
  <c r="M43" i="4"/>
  <c r="L43" i="4"/>
  <c r="K43" i="4"/>
  <c r="J43" i="4"/>
  <c r="I43" i="4"/>
  <c r="H43" i="4"/>
  <c r="G43" i="4"/>
  <c r="E43" i="4"/>
  <c r="D43" i="4"/>
  <c r="C43" i="4"/>
  <c r="B43" i="4"/>
  <c r="A43" i="4"/>
  <c r="M42" i="4"/>
  <c r="L42" i="4"/>
  <c r="K42" i="4"/>
  <c r="J42" i="4"/>
  <c r="I42" i="4"/>
  <c r="H42" i="4"/>
  <c r="G42" i="4"/>
  <c r="E42" i="4"/>
  <c r="D42" i="4"/>
  <c r="C42" i="4"/>
  <c r="B42" i="4"/>
  <c r="A42" i="4"/>
  <c r="M41" i="4"/>
  <c r="L41" i="4"/>
  <c r="K41" i="4"/>
  <c r="J41" i="4"/>
  <c r="I41" i="4"/>
  <c r="H41" i="4"/>
  <c r="G41" i="4"/>
  <c r="E41" i="4"/>
  <c r="D41" i="4"/>
  <c r="C41" i="4"/>
  <c r="B41" i="4"/>
  <c r="A41" i="4"/>
  <c r="M40" i="4"/>
  <c r="L40" i="4"/>
  <c r="K40" i="4"/>
  <c r="J40" i="4"/>
  <c r="I40" i="4"/>
  <c r="H40" i="4"/>
  <c r="G40" i="4"/>
  <c r="E40" i="4"/>
  <c r="D40" i="4"/>
  <c r="C40" i="4"/>
  <c r="B40" i="4"/>
  <c r="A40" i="4"/>
  <c r="M39" i="4"/>
  <c r="L39" i="4"/>
  <c r="K39" i="4"/>
  <c r="J39" i="4"/>
  <c r="I39" i="4"/>
  <c r="H39" i="4"/>
  <c r="G39" i="4"/>
  <c r="E39" i="4"/>
  <c r="D39" i="4"/>
  <c r="C39" i="4"/>
  <c r="B39" i="4"/>
  <c r="A39" i="4"/>
  <c r="M38" i="4"/>
  <c r="L38" i="4"/>
  <c r="K38" i="4"/>
  <c r="J38" i="4"/>
  <c r="I38" i="4"/>
  <c r="H38" i="4"/>
  <c r="G38" i="4"/>
  <c r="E38" i="4"/>
  <c r="D38" i="4"/>
  <c r="C38" i="4"/>
  <c r="B38" i="4"/>
  <c r="A38" i="4"/>
  <c r="M37" i="4"/>
  <c r="L37" i="4"/>
  <c r="K37" i="4"/>
  <c r="J37" i="4"/>
  <c r="I37" i="4"/>
  <c r="H37" i="4"/>
  <c r="G37" i="4"/>
  <c r="E37" i="4"/>
  <c r="D37" i="4"/>
  <c r="C37" i="4"/>
  <c r="B37" i="4"/>
  <c r="A37" i="4"/>
  <c r="M36" i="4"/>
  <c r="L36" i="4"/>
  <c r="K36" i="4"/>
  <c r="J36" i="4"/>
  <c r="I36" i="4"/>
  <c r="H36" i="4"/>
  <c r="G36" i="4"/>
  <c r="E36" i="4"/>
  <c r="D36" i="4"/>
  <c r="C36" i="4"/>
  <c r="B36" i="4"/>
  <c r="A36" i="4"/>
  <c r="M35" i="4"/>
  <c r="L35" i="4"/>
  <c r="K35" i="4"/>
  <c r="J35" i="4"/>
  <c r="I35" i="4"/>
  <c r="H35" i="4"/>
  <c r="G35" i="4"/>
  <c r="E35" i="4"/>
  <c r="D35" i="4"/>
  <c r="C35" i="4"/>
  <c r="B35" i="4"/>
  <c r="A35" i="4"/>
  <c r="M34" i="4"/>
  <c r="L34" i="4"/>
  <c r="K34" i="4"/>
  <c r="J34" i="4"/>
  <c r="I34" i="4"/>
  <c r="H34" i="4"/>
  <c r="G34" i="4"/>
  <c r="E34" i="4"/>
  <c r="D34" i="4"/>
  <c r="C34" i="4"/>
  <c r="B34" i="4"/>
  <c r="A34" i="4"/>
  <c r="M33" i="4"/>
  <c r="L33" i="4"/>
  <c r="K33" i="4"/>
  <c r="J33" i="4"/>
  <c r="I33" i="4"/>
  <c r="H33" i="4"/>
  <c r="G33" i="4"/>
  <c r="E33" i="4"/>
  <c r="D33" i="4"/>
  <c r="C33" i="4"/>
  <c r="B33" i="4"/>
  <c r="A33" i="4"/>
  <c r="M32" i="4"/>
  <c r="L32" i="4"/>
  <c r="K32" i="4"/>
  <c r="J32" i="4"/>
  <c r="I32" i="4"/>
  <c r="H32" i="4"/>
  <c r="G32" i="4"/>
  <c r="E32" i="4"/>
  <c r="D32" i="4"/>
  <c r="C32" i="4"/>
  <c r="B32" i="4"/>
  <c r="A32" i="4"/>
  <c r="M31" i="4"/>
  <c r="L31" i="4"/>
  <c r="K31" i="4"/>
  <c r="J31" i="4"/>
  <c r="I31" i="4"/>
  <c r="H31" i="4"/>
  <c r="G31" i="4"/>
  <c r="E31" i="4"/>
  <c r="D31" i="4"/>
  <c r="C31" i="4"/>
  <c r="B31" i="4"/>
  <c r="A31" i="4"/>
  <c r="M30" i="4"/>
  <c r="L30" i="4"/>
  <c r="K30" i="4"/>
  <c r="J30" i="4"/>
  <c r="I30" i="4"/>
  <c r="H30" i="4"/>
  <c r="G30" i="4"/>
  <c r="E30" i="4"/>
  <c r="D30" i="4"/>
  <c r="C30" i="4"/>
  <c r="B30" i="4"/>
  <c r="A30" i="4"/>
  <c r="M29" i="4"/>
  <c r="L29" i="4"/>
  <c r="K29" i="4"/>
  <c r="J29" i="4"/>
  <c r="I29" i="4"/>
  <c r="H29" i="4"/>
  <c r="G29" i="4"/>
  <c r="E29" i="4"/>
  <c r="D29" i="4"/>
  <c r="C29" i="4"/>
  <c r="B29" i="4"/>
  <c r="A29" i="4"/>
  <c r="M28" i="4"/>
  <c r="L28" i="4"/>
  <c r="K28" i="4"/>
  <c r="J28" i="4"/>
  <c r="I28" i="4"/>
  <c r="H28" i="4"/>
  <c r="G28" i="4"/>
  <c r="E28" i="4"/>
  <c r="D28" i="4"/>
  <c r="C28" i="4"/>
  <c r="B28" i="4"/>
  <c r="A28" i="4"/>
  <c r="M27" i="4"/>
  <c r="L27" i="4"/>
  <c r="K27" i="4"/>
  <c r="J27" i="4"/>
  <c r="I27" i="4"/>
  <c r="H27" i="4"/>
  <c r="G27" i="4"/>
  <c r="E27" i="4"/>
  <c r="D27" i="4"/>
  <c r="C27" i="4"/>
  <c r="B27" i="4"/>
  <c r="A27" i="4"/>
  <c r="M26" i="4"/>
  <c r="L26" i="4"/>
  <c r="K26" i="4"/>
  <c r="J26" i="4"/>
  <c r="I26" i="4"/>
  <c r="H26" i="4"/>
  <c r="G26" i="4"/>
  <c r="E26" i="4"/>
  <c r="D26" i="4"/>
  <c r="C26" i="4"/>
  <c r="B26" i="4"/>
  <c r="A26" i="4"/>
  <c r="M25" i="4"/>
  <c r="L25" i="4"/>
  <c r="K25" i="4"/>
  <c r="J25" i="4"/>
  <c r="I25" i="4"/>
  <c r="H25" i="4"/>
  <c r="G25" i="4"/>
  <c r="E25" i="4"/>
  <c r="D25" i="4"/>
  <c r="C25" i="4"/>
  <c r="B25" i="4"/>
  <c r="A25" i="4"/>
  <c r="M24" i="4"/>
  <c r="L24" i="4"/>
  <c r="K24" i="4"/>
  <c r="J24" i="4"/>
  <c r="I24" i="4"/>
  <c r="H24" i="4"/>
  <c r="G24" i="4"/>
  <c r="E24" i="4"/>
  <c r="D24" i="4"/>
  <c r="C24" i="4"/>
  <c r="B24" i="4"/>
  <c r="A24" i="4"/>
  <c r="M23" i="4"/>
  <c r="L23" i="4"/>
  <c r="K23" i="4"/>
  <c r="J23" i="4"/>
  <c r="I23" i="4"/>
  <c r="H23" i="4"/>
  <c r="G23" i="4"/>
  <c r="E23" i="4"/>
  <c r="D23" i="4"/>
  <c r="C23" i="4"/>
  <c r="B23" i="4"/>
  <c r="A23" i="4"/>
  <c r="M22" i="4"/>
  <c r="L22" i="4"/>
  <c r="K22" i="4"/>
  <c r="J22" i="4"/>
  <c r="I22" i="4"/>
  <c r="H22" i="4"/>
  <c r="G22" i="4"/>
  <c r="E22" i="4"/>
  <c r="D22" i="4"/>
  <c r="C22" i="4"/>
  <c r="B22" i="4"/>
  <c r="A22" i="4"/>
  <c r="M21" i="4"/>
  <c r="L21" i="4"/>
  <c r="K21" i="4"/>
  <c r="J21" i="4"/>
  <c r="I21" i="4"/>
  <c r="H21" i="4"/>
  <c r="G21" i="4"/>
  <c r="E21" i="4"/>
  <c r="D21" i="4"/>
  <c r="C21" i="4"/>
  <c r="B21" i="4"/>
  <c r="A21" i="4"/>
  <c r="M20" i="4"/>
  <c r="L20" i="4"/>
  <c r="K20" i="4"/>
  <c r="J20" i="4"/>
  <c r="I20" i="4"/>
  <c r="H20" i="4"/>
  <c r="G20" i="4"/>
  <c r="E20" i="4"/>
  <c r="D20" i="4"/>
  <c r="C20" i="4"/>
  <c r="B20" i="4"/>
  <c r="A20" i="4"/>
  <c r="M19" i="4"/>
  <c r="L19" i="4"/>
  <c r="K19" i="4"/>
  <c r="J19" i="4"/>
  <c r="I19" i="4"/>
  <c r="H19" i="4"/>
  <c r="G19" i="4"/>
  <c r="E19" i="4"/>
  <c r="D19" i="4"/>
  <c r="C19" i="4"/>
  <c r="B19" i="4"/>
  <c r="A19" i="4"/>
  <c r="M18" i="4"/>
  <c r="L18" i="4"/>
  <c r="K18" i="4"/>
  <c r="J18" i="4"/>
  <c r="I18" i="4"/>
  <c r="H18" i="4"/>
  <c r="G18" i="4"/>
  <c r="E18" i="4"/>
  <c r="D18" i="4"/>
  <c r="C18" i="4"/>
  <c r="B18" i="4"/>
  <c r="A18" i="4"/>
  <c r="M17" i="4"/>
  <c r="L17" i="4"/>
  <c r="K17" i="4"/>
  <c r="J17" i="4"/>
  <c r="I17" i="4"/>
  <c r="H17" i="4"/>
  <c r="G17" i="4"/>
  <c r="E17" i="4"/>
  <c r="D17" i="4"/>
  <c r="C17" i="4"/>
  <c r="B17" i="4"/>
  <c r="A17" i="4"/>
  <c r="M16" i="4"/>
  <c r="L16" i="4"/>
  <c r="K16" i="4"/>
  <c r="J16" i="4"/>
  <c r="I16" i="4"/>
  <c r="H16" i="4"/>
  <c r="G16" i="4"/>
  <c r="E16" i="4"/>
  <c r="D16" i="4"/>
  <c r="C16" i="4"/>
  <c r="B16" i="4"/>
  <c r="A16" i="4"/>
  <c r="M15" i="4"/>
  <c r="L15" i="4"/>
  <c r="K15" i="4"/>
  <c r="J15" i="4"/>
  <c r="I15" i="4"/>
  <c r="H15" i="4"/>
  <c r="G15" i="4"/>
  <c r="E15" i="4"/>
  <c r="D15" i="4"/>
  <c r="C15" i="4"/>
  <c r="B15" i="4"/>
  <c r="A15" i="4"/>
  <c r="M14" i="4"/>
  <c r="L14" i="4"/>
  <c r="K14" i="4"/>
  <c r="J14" i="4"/>
  <c r="I14" i="4"/>
  <c r="H14" i="4"/>
  <c r="G14" i="4"/>
  <c r="E14" i="4"/>
  <c r="D14" i="4"/>
  <c r="C14" i="4"/>
  <c r="B14" i="4"/>
  <c r="A14" i="4"/>
  <c r="M13" i="4"/>
  <c r="L13" i="4"/>
  <c r="K13" i="4"/>
  <c r="J13" i="4"/>
  <c r="I13" i="4"/>
  <c r="H13" i="4"/>
  <c r="G13" i="4"/>
  <c r="E13" i="4"/>
  <c r="D13" i="4"/>
  <c r="C13" i="4"/>
  <c r="B13" i="4"/>
  <c r="A13" i="4"/>
  <c r="M12" i="4"/>
  <c r="L12" i="4"/>
  <c r="K12" i="4"/>
  <c r="J12" i="4"/>
  <c r="I12" i="4"/>
  <c r="H12" i="4"/>
  <c r="G12" i="4"/>
  <c r="E12" i="4"/>
  <c r="D12" i="4"/>
  <c r="C12" i="4"/>
  <c r="B12" i="4"/>
  <c r="A12" i="4"/>
  <c r="M11" i="4"/>
  <c r="L11" i="4"/>
  <c r="K11" i="4"/>
  <c r="J11" i="4"/>
  <c r="I11" i="4"/>
  <c r="H11" i="4"/>
  <c r="G11" i="4"/>
  <c r="E11" i="4"/>
  <c r="D11" i="4"/>
  <c r="C11" i="4"/>
  <c r="B11" i="4"/>
  <c r="A11" i="4"/>
  <c r="M10" i="4"/>
  <c r="L10" i="4"/>
  <c r="K10" i="4"/>
  <c r="J10" i="4"/>
  <c r="I10" i="4"/>
  <c r="H10" i="4"/>
  <c r="G10" i="4"/>
  <c r="E10" i="4"/>
  <c r="D10" i="4"/>
  <c r="C10" i="4"/>
  <c r="B10" i="4"/>
  <c r="A10" i="4"/>
  <c r="M9" i="4"/>
  <c r="L9" i="4"/>
  <c r="K9" i="4"/>
  <c r="J9" i="4"/>
  <c r="I9" i="4"/>
  <c r="H9" i="4"/>
  <c r="G9" i="4"/>
  <c r="E9" i="4"/>
  <c r="D9" i="4"/>
  <c r="C9" i="4"/>
  <c r="B9" i="4"/>
  <c r="A9" i="4"/>
  <c r="M8" i="4"/>
  <c r="L8" i="4"/>
  <c r="K8" i="4"/>
  <c r="J8" i="4"/>
  <c r="I8" i="4"/>
  <c r="H8" i="4"/>
  <c r="G8" i="4"/>
  <c r="E8" i="4"/>
  <c r="D8" i="4"/>
  <c r="C8" i="4"/>
  <c r="B8" i="4"/>
  <c r="A8" i="4"/>
  <c r="M7" i="4"/>
  <c r="L7" i="4"/>
  <c r="K7" i="4"/>
  <c r="J7" i="4"/>
  <c r="I7" i="4"/>
  <c r="H7" i="4"/>
  <c r="G7" i="4"/>
  <c r="E7" i="4"/>
  <c r="D7" i="4"/>
  <c r="C7" i="4"/>
  <c r="B7" i="4"/>
  <c r="A7" i="4"/>
  <c r="M6" i="4"/>
  <c r="L6" i="4"/>
  <c r="K6" i="4"/>
  <c r="J6" i="4"/>
  <c r="I6" i="4"/>
  <c r="H6" i="4"/>
  <c r="G6" i="4"/>
  <c r="E6" i="4"/>
  <c r="D6" i="4"/>
  <c r="C6" i="4"/>
  <c r="B6" i="4"/>
  <c r="A6" i="4"/>
  <c r="M5" i="4"/>
  <c r="L5" i="4"/>
  <c r="K5" i="4"/>
  <c r="J5" i="4"/>
  <c r="I5" i="4"/>
  <c r="H5" i="4"/>
  <c r="G5" i="4"/>
  <c r="E5" i="4"/>
  <c r="D5" i="4"/>
  <c r="C5" i="4"/>
  <c r="B5" i="4"/>
  <c r="A5" i="4"/>
  <c r="M4" i="4"/>
  <c r="L4" i="4"/>
  <c r="K4" i="4"/>
  <c r="J4" i="4"/>
  <c r="I4" i="4"/>
  <c r="H4" i="4"/>
  <c r="G4" i="4"/>
  <c r="E4" i="4"/>
  <c r="D4" i="4"/>
  <c r="C4" i="4"/>
  <c r="B4" i="4"/>
  <c r="A4" i="4"/>
  <c r="L1000" i="3"/>
  <c r="H1000" i="3"/>
  <c r="G1000" i="3"/>
  <c r="E1000" i="3"/>
  <c r="D1000" i="3"/>
  <c r="C1000" i="3"/>
  <c r="B1000" i="3"/>
  <c r="L999" i="3"/>
  <c r="H999" i="3"/>
  <c r="G999" i="3"/>
  <c r="E999" i="3"/>
  <c r="D999" i="3"/>
  <c r="C999" i="3"/>
  <c r="B999" i="3"/>
  <c r="L998" i="3"/>
  <c r="H998" i="3"/>
  <c r="G998" i="3"/>
  <c r="E998" i="3"/>
  <c r="D998" i="3"/>
  <c r="C998" i="3"/>
  <c r="B998" i="3"/>
  <c r="L997" i="3"/>
  <c r="H997" i="3"/>
  <c r="G997" i="3"/>
  <c r="E997" i="3"/>
  <c r="D997" i="3"/>
  <c r="C997" i="3"/>
  <c r="B997" i="3"/>
  <c r="L996" i="3"/>
  <c r="H996" i="3"/>
  <c r="G996" i="3"/>
  <c r="E996" i="3"/>
  <c r="D996" i="3"/>
  <c r="C996" i="3"/>
  <c r="B996" i="3"/>
  <c r="L995" i="3"/>
  <c r="H995" i="3"/>
  <c r="G995" i="3"/>
  <c r="E995" i="3"/>
  <c r="D995" i="3"/>
  <c r="C995" i="3"/>
  <c r="B995" i="3"/>
  <c r="L994" i="3"/>
  <c r="H994" i="3"/>
  <c r="G994" i="3"/>
  <c r="E994" i="3"/>
  <c r="D994" i="3"/>
  <c r="C994" i="3"/>
  <c r="B994" i="3"/>
  <c r="L993" i="3"/>
  <c r="H993" i="3"/>
  <c r="G993" i="3"/>
  <c r="E993" i="3"/>
  <c r="D993" i="3"/>
  <c r="C993" i="3"/>
  <c r="B993" i="3"/>
  <c r="L992" i="3"/>
  <c r="H992" i="3"/>
  <c r="G992" i="3"/>
  <c r="E992" i="3"/>
  <c r="D992" i="3"/>
  <c r="C992" i="3"/>
  <c r="B992" i="3"/>
  <c r="L991" i="3"/>
  <c r="H991" i="3"/>
  <c r="G991" i="3"/>
  <c r="E991" i="3"/>
  <c r="D991" i="3"/>
  <c r="C991" i="3"/>
  <c r="B991" i="3"/>
  <c r="L990" i="3"/>
  <c r="H990" i="3"/>
  <c r="G990" i="3"/>
  <c r="E990" i="3"/>
  <c r="D990" i="3"/>
  <c r="C990" i="3"/>
  <c r="B990" i="3"/>
  <c r="L989" i="3"/>
  <c r="H989" i="3"/>
  <c r="G989" i="3"/>
  <c r="E989" i="3"/>
  <c r="D989" i="3"/>
  <c r="C989" i="3"/>
  <c r="B989" i="3"/>
  <c r="L988" i="3"/>
  <c r="H988" i="3"/>
  <c r="G988" i="3"/>
  <c r="E988" i="3"/>
  <c r="D988" i="3"/>
  <c r="C988" i="3"/>
  <c r="B988" i="3"/>
  <c r="L987" i="3"/>
  <c r="H987" i="3"/>
  <c r="G987" i="3"/>
  <c r="E987" i="3"/>
  <c r="D987" i="3"/>
  <c r="C987" i="3"/>
  <c r="B987" i="3"/>
  <c r="L986" i="3"/>
  <c r="H986" i="3"/>
  <c r="G986" i="3"/>
  <c r="E986" i="3"/>
  <c r="D986" i="3"/>
  <c r="C986" i="3"/>
  <c r="B986" i="3"/>
  <c r="L985" i="3"/>
  <c r="H985" i="3"/>
  <c r="G985" i="3"/>
  <c r="E985" i="3"/>
  <c r="D985" i="3"/>
  <c r="C985" i="3"/>
  <c r="B985" i="3"/>
  <c r="L984" i="3"/>
  <c r="H984" i="3"/>
  <c r="G984" i="3"/>
  <c r="E984" i="3"/>
  <c r="D984" i="3"/>
  <c r="C984" i="3"/>
  <c r="B984" i="3"/>
  <c r="L983" i="3"/>
  <c r="H983" i="3"/>
  <c r="G983" i="3"/>
  <c r="E983" i="3"/>
  <c r="D983" i="3"/>
  <c r="C983" i="3"/>
  <c r="B983" i="3"/>
  <c r="L982" i="3"/>
  <c r="H982" i="3"/>
  <c r="G982" i="3"/>
  <c r="E982" i="3"/>
  <c r="D982" i="3"/>
  <c r="C982" i="3"/>
  <c r="B982" i="3"/>
  <c r="L981" i="3"/>
  <c r="H981" i="3"/>
  <c r="G981" i="3"/>
  <c r="E981" i="3"/>
  <c r="D981" i="3"/>
  <c r="C981" i="3"/>
  <c r="B981" i="3"/>
  <c r="L980" i="3"/>
  <c r="H980" i="3"/>
  <c r="G980" i="3"/>
  <c r="E980" i="3"/>
  <c r="D980" i="3"/>
  <c r="C980" i="3"/>
  <c r="B980" i="3"/>
  <c r="L979" i="3"/>
  <c r="H979" i="3"/>
  <c r="G979" i="3"/>
  <c r="E979" i="3"/>
  <c r="D979" i="3"/>
  <c r="C979" i="3"/>
  <c r="B979" i="3"/>
  <c r="L978" i="3"/>
  <c r="H978" i="3"/>
  <c r="G978" i="3"/>
  <c r="E978" i="3"/>
  <c r="D978" i="3"/>
  <c r="C978" i="3"/>
  <c r="B978" i="3"/>
  <c r="L977" i="3"/>
  <c r="H977" i="3"/>
  <c r="G977" i="3"/>
  <c r="E977" i="3"/>
  <c r="D977" i="3"/>
  <c r="C977" i="3"/>
  <c r="B977" i="3"/>
  <c r="L976" i="3"/>
  <c r="H976" i="3"/>
  <c r="G976" i="3"/>
  <c r="E976" i="3"/>
  <c r="D976" i="3"/>
  <c r="C976" i="3"/>
  <c r="B976" i="3"/>
  <c r="L975" i="3"/>
  <c r="H975" i="3"/>
  <c r="G975" i="3"/>
  <c r="E975" i="3"/>
  <c r="D975" i="3"/>
  <c r="C975" i="3"/>
  <c r="B975" i="3"/>
  <c r="L974" i="3"/>
  <c r="H974" i="3"/>
  <c r="G974" i="3"/>
  <c r="E974" i="3"/>
  <c r="D974" i="3"/>
  <c r="C974" i="3"/>
  <c r="B974" i="3"/>
  <c r="L973" i="3"/>
  <c r="H973" i="3"/>
  <c r="G973" i="3"/>
  <c r="E973" i="3"/>
  <c r="D973" i="3"/>
  <c r="C973" i="3"/>
  <c r="B973" i="3"/>
  <c r="L972" i="3"/>
  <c r="H972" i="3"/>
  <c r="G972" i="3"/>
  <c r="E972" i="3"/>
  <c r="D972" i="3"/>
  <c r="C972" i="3"/>
  <c r="B972" i="3"/>
  <c r="L971" i="3"/>
  <c r="H971" i="3"/>
  <c r="G971" i="3"/>
  <c r="E971" i="3"/>
  <c r="D971" i="3"/>
  <c r="C971" i="3"/>
  <c r="B971" i="3"/>
  <c r="L970" i="3"/>
  <c r="H970" i="3"/>
  <c r="G970" i="3"/>
  <c r="E970" i="3"/>
  <c r="D970" i="3"/>
  <c r="C970" i="3"/>
  <c r="B970" i="3"/>
  <c r="L969" i="3"/>
  <c r="H969" i="3"/>
  <c r="G969" i="3"/>
  <c r="E969" i="3"/>
  <c r="D969" i="3"/>
  <c r="C969" i="3"/>
  <c r="B969" i="3"/>
  <c r="L968" i="3"/>
  <c r="H968" i="3"/>
  <c r="G968" i="3"/>
  <c r="E968" i="3"/>
  <c r="D968" i="3"/>
  <c r="C968" i="3"/>
  <c r="B968" i="3"/>
  <c r="L967" i="3"/>
  <c r="H967" i="3"/>
  <c r="G967" i="3"/>
  <c r="E967" i="3"/>
  <c r="D967" i="3"/>
  <c r="C967" i="3"/>
  <c r="B967" i="3"/>
  <c r="L966" i="3"/>
  <c r="H966" i="3"/>
  <c r="G966" i="3"/>
  <c r="E966" i="3"/>
  <c r="D966" i="3"/>
  <c r="C966" i="3"/>
  <c r="B966" i="3"/>
  <c r="L965" i="3"/>
  <c r="H965" i="3"/>
  <c r="G965" i="3"/>
  <c r="E965" i="3"/>
  <c r="D965" i="3"/>
  <c r="C965" i="3"/>
  <c r="B965" i="3"/>
  <c r="L964" i="3"/>
  <c r="H964" i="3"/>
  <c r="G964" i="3"/>
  <c r="E964" i="3"/>
  <c r="D964" i="3"/>
  <c r="C964" i="3"/>
  <c r="B964" i="3"/>
  <c r="L963" i="3"/>
  <c r="H963" i="3"/>
  <c r="G963" i="3"/>
  <c r="E963" i="3"/>
  <c r="D963" i="3"/>
  <c r="C963" i="3"/>
  <c r="B963" i="3"/>
  <c r="L962" i="3"/>
  <c r="H962" i="3"/>
  <c r="G962" i="3"/>
  <c r="E962" i="3"/>
  <c r="D962" i="3"/>
  <c r="C962" i="3"/>
  <c r="B962" i="3"/>
  <c r="L961" i="3"/>
  <c r="H961" i="3"/>
  <c r="G961" i="3"/>
  <c r="E961" i="3"/>
  <c r="D961" i="3"/>
  <c r="C961" i="3"/>
  <c r="B961" i="3"/>
  <c r="L960" i="3"/>
  <c r="H960" i="3"/>
  <c r="G960" i="3"/>
  <c r="E960" i="3"/>
  <c r="D960" i="3"/>
  <c r="C960" i="3"/>
  <c r="B960" i="3"/>
  <c r="L959" i="3"/>
  <c r="H959" i="3"/>
  <c r="G959" i="3"/>
  <c r="E959" i="3"/>
  <c r="D959" i="3"/>
  <c r="C959" i="3"/>
  <c r="B959" i="3"/>
  <c r="L958" i="3"/>
  <c r="H958" i="3"/>
  <c r="G958" i="3"/>
  <c r="E958" i="3"/>
  <c r="D958" i="3"/>
  <c r="C958" i="3"/>
  <c r="B958" i="3"/>
  <c r="L957" i="3"/>
  <c r="H957" i="3"/>
  <c r="G957" i="3"/>
  <c r="E957" i="3"/>
  <c r="D957" i="3"/>
  <c r="C957" i="3"/>
  <c r="B957" i="3"/>
  <c r="L956" i="3"/>
  <c r="H956" i="3"/>
  <c r="G956" i="3"/>
  <c r="E956" i="3"/>
  <c r="D956" i="3"/>
  <c r="C956" i="3"/>
  <c r="B956" i="3"/>
  <c r="L955" i="3"/>
  <c r="H955" i="3"/>
  <c r="G955" i="3"/>
  <c r="E955" i="3"/>
  <c r="D955" i="3"/>
  <c r="C955" i="3"/>
  <c r="B955" i="3"/>
  <c r="L954" i="3"/>
  <c r="H954" i="3"/>
  <c r="G954" i="3"/>
  <c r="E954" i="3"/>
  <c r="D954" i="3"/>
  <c r="C954" i="3"/>
  <c r="B954" i="3"/>
  <c r="L953" i="3"/>
  <c r="H953" i="3"/>
  <c r="G953" i="3"/>
  <c r="E953" i="3"/>
  <c r="D953" i="3"/>
  <c r="C953" i="3"/>
  <c r="B953" i="3"/>
  <c r="L952" i="3"/>
  <c r="H952" i="3"/>
  <c r="G952" i="3"/>
  <c r="E952" i="3"/>
  <c r="D952" i="3"/>
  <c r="C952" i="3"/>
  <c r="B952" i="3"/>
  <c r="L951" i="3"/>
  <c r="H951" i="3"/>
  <c r="G951" i="3"/>
  <c r="E951" i="3"/>
  <c r="D951" i="3"/>
  <c r="C951" i="3"/>
  <c r="B951" i="3"/>
  <c r="L950" i="3"/>
  <c r="H950" i="3"/>
  <c r="G950" i="3"/>
  <c r="E950" i="3"/>
  <c r="D950" i="3"/>
  <c r="C950" i="3"/>
  <c r="B950" i="3"/>
  <c r="L949" i="3"/>
  <c r="H949" i="3"/>
  <c r="G949" i="3"/>
  <c r="E949" i="3"/>
  <c r="D949" i="3"/>
  <c r="C949" i="3"/>
  <c r="B949" i="3"/>
  <c r="L948" i="3"/>
  <c r="H948" i="3"/>
  <c r="G948" i="3"/>
  <c r="E948" i="3"/>
  <c r="D948" i="3"/>
  <c r="C948" i="3"/>
  <c r="B948" i="3"/>
  <c r="L947" i="3"/>
  <c r="H947" i="3"/>
  <c r="G947" i="3"/>
  <c r="E947" i="3"/>
  <c r="D947" i="3"/>
  <c r="C947" i="3"/>
  <c r="B947" i="3"/>
  <c r="L946" i="3"/>
  <c r="H946" i="3"/>
  <c r="G946" i="3"/>
  <c r="E946" i="3"/>
  <c r="D946" i="3"/>
  <c r="C946" i="3"/>
  <c r="B946" i="3"/>
  <c r="L945" i="3"/>
  <c r="H945" i="3"/>
  <c r="G945" i="3"/>
  <c r="E945" i="3"/>
  <c r="D945" i="3"/>
  <c r="C945" i="3"/>
  <c r="B945" i="3"/>
  <c r="L944" i="3"/>
  <c r="H944" i="3"/>
  <c r="G944" i="3"/>
  <c r="E944" i="3"/>
  <c r="D944" i="3"/>
  <c r="C944" i="3"/>
  <c r="B944" i="3"/>
  <c r="L943" i="3"/>
  <c r="H943" i="3"/>
  <c r="G943" i="3"/>
  <c r="E943" i="3"/>
  <c r="D943" i="3"/>
  <c r="C943" i="3"/>
  <c r="B943" i="3"/>
  <c r="L942" i="3"/>
  <c r="H942" i="3"/>
  <c r="G942" i="3"/>
  <c r="E942" i="3"/>
  <c r="D942" i="3"/>
  <c r="C942" i="3"/>
  <c r="B942" i="3"/>
  <c r="L941" i="3"/>
  <c r="H941" i="3"/>
  <c r="G941" i="3"/>
  <c r="E941" i="3"/>
  <c r="D941" i="3"/>
  <c r="C941" i="3"/>
  <c r="B941" i="3"/>
  <c r="L940" i="3"/>
  <c r="H940" i="3"/>
  <c r="G940" i="3"/>
  <c r="E940" i="3"/>
  <c r="D940" i="3"/>
  <c r="C940" i="3"/>
  <c r="B940" i="3"/>
  <c r="L939" i="3"/>
  <c r="H939" i="3"/>
  <c r="G939" i="3"/>
  <c r="E939" i="3"/>
  <c r="D939" i="3"/>
  <c r="C939" i="3"/>
  <c r="B939" i="3"/>
  <c r="L938" i="3"/>
  <c r="H938" i="3"/>
  <c r="G938" i="3"/>
  <c r="E938" i="3"/>
  <c r="D938" i="3"/>
  <c r="C938" i="3"/>
  <c r="B938" i="3"/>
  <c r="L937" i="3"/>
  <c r="H937" i="3"/>
  <c r="G937" i="3"/>
  <c r="E937" i="3"/>
  <c r="D937" i="3"/>
  <c r="C937" i="3"/>
  <c r="B937" i="3"/>
  <c r="L936" i="3"/>
  <c r="H936" i="3"/>
  <c r="G936" i="3"/>
  <c r="E936" i="3"/>
  <c r="D936" i="3"/>
  <c r="C936" i="3"/>
  <c r="B936" i="3"/>
  <c r="L935" i="3"/>
  <c r="H935" i="3"/>
  <c r="G935" i="3"/>
  <c r="E935" i="3"/>
  <c r="D935" i="3"/>
  <c r="C935" i="3"/>
  <c r="B935" i="3"/>
  <c r="L934" i="3"/>
  <c r="H934" i="3"/>
  <c r="G934" i="3"/>
  <c r="E934" i="3"/>
  <c r="D934" i="3"/>
  <c r="C934" i="3"/>
  <c r="B934" i="3"/>
  <c r="L933" i="3"/>
  <c r="H933" i="3"/>
  <c r="G933" i="3"/>
  <c r="E933" i="3"/>
  <c r="D933" i="3"/>
  <c r="C933" i="3"/>
  <c r="B933" i="3"/>
  <c r="L932" i="3"/>
  <c r="H932" i="3"/>
  <c r="G932" i="3"/>
  <c r="E932" i="3"/>
  <c r="D932" i="3"/>
  <c r="C932" i="3"/>
  <c r="B932" i="3"/>
  <c r="L931" i="3"/>
  <c r="H931" i="3"/>
  <c r="G931" i="3"/>
  <c r="E931" i="3"/>
  <c r="D931" i="3"/>
  <c r="C931" i="3"/>
  <c r="B931" i="3"/>
  <c r="L930" i="3"/>
  <c r="H930" i="3"/>
  <c r="G930" i="3"/>
  <c r="E930" i="3"/>
  <c r="D930" i="3"/>
  <c r="C930" i="3"/>
  <c r="B930" i="3"/>
  <c r="L929" i="3"/>
  <c r="H929" i="3"/>
  <c r="G929" i="3"/>
  <c r="E929" i="3"/>
  <c r="D929" i="3"/>
  <c r="C929" i="3"/>
  <c r="B929" i="3"/>
  <c r="L928" i="3"/>
  <c r="H928" i="3"/>
  <c r="G928" i="3"/>
  <c r="E928" i="3"/>
  <c r="D928" i="3"/>
  <c r="C928" i="3"/>
  <c r="B928" i="3"/>
  <c r="L927" i="3"/>
  <c r="H927" i="3"/>
  <c r="G927" i="3"/>
  <c r="E927" i="3"/>
  <c r="D927" i="3"/>
  <c r="C927" i="3"/>
  <c r="B927" i="3"/>
  <c r="L926" i="3"/>
  <c r="H926" i="3"/>
  <c r="G926" i="3"/>
  <c r="E926" i="3"/>
  <c r="D926" i="3"/>
  <c r="C926" i="3"/>
  <c r="B926" i="3"/>
  <c r="L925" i="3"/>
  <c r="H925" i="3"/>
  <c r="G925" i="3"/>
  <c r="E925" i="3"/>
  <c r="D925" i="3"/>
  <c r="C925" i="3"/>
  <c r="B925" i="3"/>
  <c r="L924" i="3"/>
  <c r="H924" i="3"/>
  <c r="G924" i="3"/>
  <c r="E924" i="3"/>
  <c r="D924" i="3"/>
  <c r="C924" i="3"/>
  <c r="B924" i="3"/>
  <c r="L923" i="3"/>
  <c r="H923" i="3"/>
  <c r="G923" i="3"/>
  <c r="E923" i="3"/>
  <c r="D923" i="3"/>
  <c r="C923" i="3"/>
  <c r="B923" i="3"/>
  <c r="L922" i="3"/>
  <c r="H922" i="3"/>
  <c r="G922" i="3"/>
  <c r="E922" i="3"/>
  <c r="D922" i="3"/>
  <c r="C922" i="3"/>
  <c r="B922" i="3"/>
  <c r="L921" i="3"/>
  <c r="H921" i="3"/>
  <c r="G921" i="3"/>
  <c r="E921" i="3"/>
  <c r="D921" i="3"/>
  <c r="C921" i="3"/>
  <c r="B921" i="3"/>
  <c r="L920" i="3"/>
  <c r="H920" i="3"/>
  <c r="G920" i="3"/>
  <c r="E920" i="3"/>
  <c r="D920" i="3"/>
  <c r="C920" i="3"/>
  <c r="B920" i="3"/>
  <c r="L919" i="3"/>
  <c r="H919" i="3"/>
  <c r="G919" i="3"/>
  <c r="E919" i="3"/>
  <c r="D919" i="3"/>
  <c r="C919" i="3"/>
  <c r="B919" i="3"/>
  <c r="L918" i="3"/>
  <c r="H918" i="3"/>
  <c r="G918" i="3"/>
  <c r="E918" i="3"/>
  <c r="D918" i="3"/>
  <c r="C918" i="3"/>
  <c r="B918" i="3"/>
  <c r="L917" i="3"/>
  <c r="H917" i="3"/>
  <c r="G917" i="3"/>
  <c r="E917" i="3"/>
  <c r="D917" i="3"/>
  <c r="C917" i="3"/>
  <c r="B917" i="3"/>
  <c r="L916" i="3"/>
  <c r="H916" i="3"/>
  <c r="G916" i="3"/>
  <c r="E916" i="3"/>
  <c r="D916" i="3"/>
  <c r="C916" i="3"/>
  <c r="B916" i="3"/>
  <c r="L915" i="3"/>
  <c r="H915" i="3"/>
  <c r="G915" i="3"/>
  <c r="E915" i="3"/>
  <c r="D915" i="3"/>
  <c r="C915" i="3"/>
  <c r="B915" i="3"/>
  <c r="L914" i="3"/>
  <c r="H914" i="3"/>
  <c r="G914" i="3"/>
  <c r="E914" i="3"/>
  <c r="D914" i="3"/>
  <c r="C914" i="3"/>
  <c r="B914" i="3"/>
  <c r="L913" i="3"/>
  <c r="H913" i="3"/>
  <c r="G913" i="3"/>
  <c r="E913" i="3"/>
  <c r="D913" i="3"/>
  <c r="C913" i="3"/>
  <c r="B913" i="3"/>
  <c r="L912" i="3"/>
  <c r="H912" i="3"/>
  <c r="G912" i="3"/>
  <c r="E912" i="3"/>
  <c r="D912" i="3"/>
  <c r="C912" i="3"/>
  <c r="B912" i="3"/>
  <c r="L911" i="3"/>
  <c r="H911" i="3"/>
  <c r="G911" i="3"/>
  <c r="E911" i="3"/>
  <c r="D911" i="3"/>
  <c r="C911" i="3"/>
  <c r="B911" i="3"/>
  <c r="L910" i="3"/>
  <c r="H910" i="3"/>
  <c r="G910" i="3"/>
  <c r="E910" i="3"/>
  <c r="D910" i="3"/>
  <c r="C910" i="3"/>
  <c r="B910" i="3"/>
  <c r="L909" i="3"/>
  <c r="H909" i="3"/>
  <c r="G909" i="3"/>
  <c r="E909" i="3"/>
  <c r="D909" i="3"/>
  <c r="C909" i="3"/>
  <c r="B909" i="3"/>
  <c r="L908" i="3"/>
  <c r="H908" i="3"/>
  <c r="G908" i="3"/>
  <c r="E908" i="3"/>
  <c r="D908" i="3"/>
  <c r="C908" i="3"/>
  <c r="B908" i="3"/>
  <c r="L907" i="3"/>
  <c r="H907" i="3"/>
  <c r="G907" i="3"/>
  <c r="E907" i="3"/>
  <c r="D907" i="3"/>
  <c r="C907" i="3"/>
  <c r="B907" i="3"/>
  <c r="L906" i="3"/>
  <c r="H906" i="3"/>
  <c r="G906" i="3"/>
  <c r="E906" i="3"/>
  <c r="D906" i="3"/>
  <c r="C906" i="3"/>
  <c r="B906" i="3"/>
  <c r="L905" i="3"/>
  <c r="H905" i="3"/>
  <c r="G905" i="3"/>
  <c r="E905" i="3"/>
  <c r="D905" i="3"/>
  <c r="C905" i="3"/>
  <c r="B905" i="3"/>
  <c r="L904" i="3"/>
  <c r="H904" i="3"/>
  <c r="G904" i="3"/>
  <c r="E904" i="3"/>
  <c r="D904" i="3"/>
  <c r="C904" i="3"/>
  <c r="B904" i="3"/>
  <c r="L903" i="3"/>
  <c r="H903" i="3"/>
  <c r="G903" i="3"/>
  <c r="E903" i="3"/>
  <c r="D903" i="3"/>
  <c r="C903" i="3"/>
  <c r="B903" i="3"/>
  <c r="L902" i="3"/>
  <c r="H902" i="3"/>
  <c r="G902" i="3"/>
  <c r="E902" i="3"/>
  <c r="D902" i="3"/>
  <c r="C902" i="3"/>
  <c r="B902" i="3"/>
  <c r="L901" i="3"/>
  <c r="H901" i="3"/>
  <c r="G901" i="3"/>
  <c r="E901" i="3"/>
  <c r="D901" i="3"/>
  <c r="C901" i="3"/>
  <c r="B901" i="3"/>
  <c r="L900" i="3"/>
  <c r="H900" i="3"/>
  <c r="G900" i="3"/>
  <c r="E900" i="3"/>
  <c r="D900" i="3"/>
  <c r="C900" i="3"/>
  <c r="B900" i="3"/>
  <c r="L899" i="3"/>
  <c r="H899" i="3"/>
  <c r="G899" i="3"/>
  <c r="E899" i="3"/>
  <c r="D899" i="3"/>
  <c r="C899" i="3"/>
  <c r="B899" i="3"/>
  <c r="L898" i="3"/>
  <c r="H898" i="3"/>
  <c r="G898" i="3"/>
  <c r="E898" i="3"/>
  <c r="D898" i="3"/>
  <c r="C898" i="3"/>
  <c r="B898" i="3"/>
  <c r="L897" i="3"/>
  <c r="H897" i="3"/>
  <c r="G897" i="3"/>
  <c r="E897" i="3"/>
  <c r="D897" i="3"/>
  <c r="C897" i="3"/>
  <c r="B897" i="3"/>
  <c r="L896" i="3"/>
  <c r="H896" i="3"/>
  <c r="G896" i="3"/>
  <c r="E896" i="3"/>
  <c r="D896" i="3"/>
  <c r="C896" i="3"/>
  <c r="B896" i="3"/>
  <c r="L895" i="3"/>
  <c r="H895" i="3"/>
  <c r="G895" i="3"/>
  <c r="E895" i="3"/>
  <c r="D895" i="3"/>
  <c r="C895" i="3"/>
  <c r="B895" i="3"/>
  <c r="L894" i="3"/>
  <c r="H894" i="3"/>
  <c r="G894" i="3"/>
  <c r="E894" i="3"/>
  <c r="D894" i="3"/>
  <c r="C894" i="3"/>
  <c r="B894" i="3"/>
  <c r="L893" i="3"/>
  <c r="H893" i="3"/>
  <c r="G893" i="3"/>
  <c r="E893" i="3"/>
  <c r="D893" i="3"/>
  <c r="C893" i="3"/>
  <c r="B893" i="3"/>
  <c r="L892" i="3"/>
  <c r="H892" i="3"/>
  <c r="G892" i="3"/>
  <c r="E892" i="3"/>
  <c r="D892" i="3"/>
  <c r="C892" i="3"/>
  <c r="B892" i="3"/>
  <c r="L891" i="3"/>
  <c r="H891" i="3"/>
  <c r="G891" i="3"/>
  <c r="E891" i="3"/>
  <c r="D891" i="3"/>
  <c r="C891" i="3"/>
  <c r="B891" i="3"/>
  <c r="L890" i="3"/>
  <c r="H890" i="3"/>
  <c r="G890" i="3"/>
  <c r="E890" i="3"/>
  <c r="D890" i="3"/>
  <c r="C890" i="3"/>
  <c r="B890" i="3"/>
  <c r="L889" i="3"/>
  <c r="H889" i="3"/>
  <c r="G889" i="3"/>
  <c r="E889" i="3"/>
  <c r="D889" i="3"/>
  <c r="C889" i="3"/>
  <c r="B889" i="3"/>
  <c r="L888" i="3"/>
  <c r="H888" i="3"/>
  <c r="G888" i="3"/>
  <c r="E888" i="3"/>
  <c r="D888" i="3"/>
  <c r="C888" i="3"/>
  <c r="B888" i="3"/>
  <c r="L887" i="3"/>
  <c r="H887" i="3"/>
  <c r="G887" i="3"/>
  <c r="E887" i="3"/>
  <c r="D887" i="3"/>
  <c r="C887" i="3"/>
  <c r="B887" i="3"/>
  <c r="L886" i="3"/>
  <c r="H886" i="3"/>
  <c r="G886" i="3"/>
  <c r="E886" i="3"/>
  <c r="D886" i="3"/>
  <c r="C886" i="3"/>
  <c r="B886" i="3"/>
  <c r="L885" i="3"/>
  <c r="H885" i="3"/>
  <c r="G885" i="3"/>
  <c r="E885" i="3"/>
  <c r="D885" i="3"/>
  <c r="C885" i="3"/>
  <c r="B885" i="3"/>
  <c r="L884" i="3"/>
  <c r="H884" i="3"/>
  <c r="G884" i="3"/>
  <c r="E884" i="3"/>
  <c r="D884" i="3"/>
  <c r="C884" i="3"/>
  <c r="B884" i="3"/>
  <c r="L883" i="3"/>
  <c r="H883" i="3"/>
  <c r="G883" i="3"/>
  <c r="E883" i="3"/>
  <c r="D883" i="3"/>
  <c r="C883" i="3"/>
  <c r="B883" i="3"/>
  <c r="L882" i="3"/>
  <c r="H882" i="3"/>
  <c r="G882" i="3"/>
  <c r="E882" i="3"/>
  <c r="D882" i="3"/>
  <c r="C882" i="3"/>
  <c r="B882" i="3"/>
  <c r="L881" i="3"/>
  <c r="H881" i="3"/>
  <c r="G881" i="3"/>
  <c r="E881" i="3"/>
  <c r="D881" i="3"/>
  <c r="C881" i="3"/>
  <c r="B881" i="3"/>
  <c r="L880" i="3"/>
  <c r="H880" i="3"/>
  <c r="G880" i="3"/>
  <c r="E880" i="3"/>
  <c r="D880" i="3"/>
  <c r="C880" i="3"/>
  <c r="B880" i="3"/>
  <c r="L879" i="3"/>
  <c r="H879" i="3"/>
  <c r="G879" i="3"/>
  <c r="E879" i="3"/>
  <c r="D879" i="3"/>
  <c r="C879" i="3"/>
  <c r="B879" i="3"/>
  <c r="L878" i="3"/>
  <c r="H878" i="3"/>
  <c r="G878" i="3"/>
  <c r="E878" i="3"/>
  <c r="D878" i="3"/>
  <c r="C878" i="3"/>
  <c r="B878" i="3"/>
  <c r="L877" i="3"/>
  <c r="H877" i="3"/>
  <c r="G877" i="3"/>
  <c r="E877" i="3"/>
  <c r="D877" i="3"/>
  <c r="C877" i="3"/>
  <c r="B877" i="3"/>
  <c r="L876" i="3"/>
  <c r="H876" i="3"/>
  <c r="G876" i="3"/>
  <c r="E876" i="3"/>
  <c r="D876" i="3"/>
  <c r="C876" i="3"/>
  <c r="B876" i="3"/>
  <c r="L875" i="3"/>
  <c r="H875" i="3"/>
  <c r="G875" i="3"/>
  <c r="E875" i="3"/>
  <c r="D875" i="3"/>
  <c r="C875" i="3"/>
  <c r="B875" i="3"/>
  <c r="L874" i="3"/>
  <c r="H874" i="3"/>
  <c r="G874" i="3"/>
  <c r="E874" i="3"/>
  <c r="D874" i="3"/>
  <c r="C874" i="3"/>
  <c r="B874" i="3"/>
  <c r="L873" i="3"/>
  <c r="H873" i="3"/>
  <c r="G873" i="3"/>
  <c r="E873" i="3"/>
  <c r="D873" i="3"/>
  <c r="C873" i="3"/>
  <c r="B873" i="3"/>
  <c r="L872" i="3"/>
  <c r="H872" i="3"/>
  <c r="G872" i="3"/>
  <c r="E872" i="3"/>
  <c r="D872" i="3"/>
  <c r="C872" i="3"/>
  <c r="B872" i="3"/>
  <c r="L871" i="3"/>
  <c r="H871" i="3"/>
  <c r="G871" i="3"/>
  <c r="E871" i="3"/>
  <c r="D871" i="3"/>
  <c r="C871" i="3"/>
  <c r="B871" i="3"/>
  <c r="L870" i="3"/>
  <c r="H870" i="3"/>
  <c r="G870" i="3"/>
  <c r="E870" i="3"/>
  <c r="D870" i="3"/>
  <c r="C870" i="3"/>
  <c r="B870" i="3"/>
  <c r="L869" i="3"/>
  <c r="H869" i="3"/>
  <c r="G869" i="3"/>
  <c r="E869" i="3"/>
  <c r="D869" i="3"/>
  <c r="C869" i="3"/>
  <c r="B869" i="3"/>
  <c r="L868" i="3"/>
  <c r="H868" i="3"/>
  <c r="G868" i="3"/>
  <c r="E868" i="3"/>
  <c r="D868" i="3"/>
  <c r="C868" i="3"/>
  <c r="B868" i="3"/>
  <c r="L867" i="3"/>
  <c r="H867" i="3"/>
  <c r="G867" i="3"/>
  <c r="E867" i="3"/>
  <c r="D867" i="3"/>
  <c r="C867" i="3"/>
  <c r="B867" i="3"/>
  <c r="L866" i="3"/>
  <c r="H866" i="3"/>
  <c r="G866" i="3"/>
  <c r="E866" i="3"/>
  <c r="D866" i="3"/>
  <c r="C866" i="3"/>
  <c r="B866" i="3"/>
  <c r="L865" i="3"/>
  <c r="H865" i="3"/>
  <c r="G865" i="3"/>
  <c r="E865" i="3"/>
  <c r="D865" i="3"/>
  <c r="C865" i="3"/>
  <c r="B865" i="3"/>
  <c r="L864" i="3"/>
  <c r="H864" i="3"/>
  <c r="G864" i="3"/>
  <c r="E864" i="3"/>
  <c r="D864" i="3"/>
  <c r="C864" i="3"/>
  <c r="B864" i="3"/>
  <c r="L863" i="3"/>
  <c r="H863" i="3"/>
  <c r="G863" i="3"/>
  <c r="E863" i="3"/>
  <c r="D863" i="3"/>
  <c r="C863" i="3"/>
  <c r="B863" i="3"/>
  <c r="L862" i="3"/>
  <c r="H862" i="3"/>
  <c r="G862" i="3"/>
  <c r="E862" i="3"/>
  <c r="D862" i="3"/>
  <c r="C862" i="3"/>
  <c r="B862" i="3"/>
  <c r="L861" i="3"/>
  <c r="H861" i="3"/>
  <c r="G861" i="3"/>
  <c r="E861" i="3"/>
  <c r="D861" i="3"/>
  <c r="C861" i="3"/>
  <c r="B861" i="3"/>
  <c r="L860" i="3"/>
  <c r="H860" i="3"/>
  <c r="G860" i="3"/>
  <c r="E860" i="3"/>
  <c r="D860" i="3"/>
  <c r="C860" i="3"/>
  <c r="B860" i="3"/>
  <c r="L859" i="3"/>
  <c r="H859" i="3"/>
  <c r="G859" i="3"/>
  <c r="E859" i="3"/>
  <c r="D859" i="3"/>
  <c r="C859" i="3"/>
  <c r="B859" i="3"/>
  <c r="L858" i="3"/>
  <c r="H858" i="3"/>
  <c r="G858" i="3"/>
  <c r="E858" i="3"/>
  <c r="D858" i="3"/>
  <c r="C858" i="3"/>
  <c r="B858" i="3"/>
  <c r="L857" i="3"/>
  <c r="H857" i="3"/>
  <c r="G857" i="3"/>
  <c r="E857" i="3"/>
  <c r="D857" i="3"/>
  <c r="C857" i="3"/>
  <c r="B857" i="3"/>
  <c r="L856" i="3"/>
  <c r="H856" i="3"/>
  <c r="G856" i="3"/>
  <c r="E856" i="3"/>
  <c r="D856" i="3"/>
  <c r="C856" i="3"/>
  <c r="B856" i="3"/>
  <c r="L855" i="3"/>
  <c r="H855" i="3"/>
  <c r="G855" i="3"/>
  <c r="E855" i="3"/>
  <c r="D855" i="3"/>
  <c r="C855" i="3"/>
  <c r="B855" i="3"/>
  <c r="L854" i="3"/>
  <c r="H854" i="3"/>
  <c r="G854" i="3"/>
  <c r="E854" i="3"/>
  <c r="D854" i="3"/>
  <c r="C854" i="3"/>
  <c r="B854" i="3"/>
  <c r="L853" i="3"/>
  <c r="H853" i="3"/>
  <c r="G853" i="3"/>
  <c r="E853" i="3"/>
  <c r="D853" i="3"/>
  <c r="C853" i="3"/>
  <c r="B853" i="3"/>
  <c r="L852" i="3"/>
  <c r="H852" i="3"/>
  <c r="G852" i="3"/>
  <c r="E852" i="3"/>
  <c r="D852" i="3"/>
  <c r="C852" i="3"/>
  <c r="B852" i="3"/>
  <c r="L851" i="3"/>
  <c r="H851" i="3"/>
  <c r="G851" i="3"/>
  <c r="E851" i="3"/>
  <c r="D851" i="3"/>
  <c r="C851" i="3"/>
  <c r="B851" i="3"/>
  <c r="L850" i="3"/>
  <c r="H850" i="3"/>
  <c r="G850" i="3"/>
  <c r="E850" i="3"/>
  <c r="D850" i="3"/>
  <c r="C850" i="3"/>
  <c r="B850" i="3"/>
  <c r="L849" i="3"/>
  <c r="H849" i="3"/>
  <c r="G849" i="3"/>
  <c r="E849" i="3"/>
  <c r="D849" i="3"/>
  <c r="C849" i="3"/>
  <c r="B849" i="3"/>
  <c r="L848" i="3"/>
  <c r="H848" i="3"/>
  <c r="G848" i="3"/>
  <c r="E848" i="3"/>
  <c r="D848" i="3"/>
  <c r="C848" i="3"/>
  <c r="B848" i="3"/>
  <c r="L847" i="3"/>
  <c r="H847" i="3"/>
  <c r="G847" i="3"/>
  <c r="E847" i="3"/>
  <c r="D847" i="3"/>
  <c r="C847" i="3"/>
  <c r="B847" i="3"/>
  <c r="L846" i="3"/>
  <c r="H846" i="3"/>
  <c r="G846" i="3"/>
  <c r="E846" i="3"/>
  <c r="D846" i="3"/>
  <c r="C846" i="3"/>
  <c r="B846" i="3"/>
  <c r="L845" i="3"/>
  <c r="H845" i="3"/>
  <c r="G845" i="3"/>
  <c r="E845" i="3"/>
  <c r="D845" i="3"/>
  <c r="C845" i="3"/>
  <c r="B845" i="3"/>
  <c r="L844" i="3"/>
  <c r="H844" i="3"/>
  <c r="G844" i="3"/>
  <c r="E844" i="3"/>
  <c r="D844" i="3"/>
  <c r="C844" i="3"/>
  <c r="B844" i="3"/>
  <c r="L843" i="3"/>
  <c r="H843" i="3"/>
  <c r="G843" i="3"/>
  <c r="E843" i="3"/>
  <c r="D843" i="3"/>
  <c r="C843" i="3"/>
  <c r="B843" i="3"/>
  <c r="L842" i="3"/>
  <c r="H842" i="3"/>
  <c r="G842" i="3"/>
  <c r="E842" i="3"/>
  <c r="D842" i="3"/>
  <c r="C842" i="3"/>
  <c r="B842" i="3"/>
  <c r="L841" i="3"/>
  <c r="H841" i="3"/>
  <c r="G841" i="3"/>
  <c r="E841" i="3"/>
  <c r="D841" i="3"/>
  <c r="C841" i="3"/>
  <c r="B841" i="3"/>
  <c r="L840" i="3"/>
  <c r="H840" i="3"/>
  <c r="G840" i="3"/>
  <c r="E840" i="3"/>
  <c r="D840" i="3"/>
  <c r="C840" i="3"/>
  <c r="B840" i="3"/>
  <c r="L839" i="3"/>
  <c r="H839" i="3"/>
  <c r="G839" i="3"/>
  <c r="E839" i="3"/>
  <c r="D839" i="3"/>
  <c r="C839" i="3"/>
  <c r="B839" i="3"/>
  <c r="L838" i="3"/>
  <c r="H838" i="3"/>
  <c r="G838" i="3"/>
  <c r="E838" i="3"/>
  <c r="D838" i="3"/>
  <c r="C838" i="3"/>
  <c r="B838" i="3"/>
  <c r="L837" i="3"/>
  <c r="H837" i="3"/>
  <c r="G837" i="3"/>
  <c r="E837" i="3"/>
  <c r="D837" i="3"/>
  <c r="C837" i="3"/>
  <c r="B837" i="3"/>
  <c r="L836" i="3"/>
  <c r="H836" i="3"/>
  <c r="G836" i="3"/>
  <c r="E836" i="3"/>
  <c r="D836" i="3"/>
  <c r="C836" i="3"/>
  <c r="B836" i="3"/>
  <c r="L835" i="3"/>
  <c r="H835" i="3"/>
  <c r="G835" i="3"/>
  <c r="E835" i="3"/>
  <c r="D835" i="3"/>
  <c r="C835" i="3"/>
  <c r="B835" i="3"/>
  <c r="L834" i="3"/>
  <c r="H834" i="3"/>
  <c r="G834" i="3"/>
  <c r="E834" i="3"/>
  <c r="D834" i="3"/>
  <c r="C834" i="3"/>
  <c r="B834" i="3"/>
  <c r="L833" i="3"/>
  <c r="H833" i="3"/>
  <c r="G833" i="3"/>
  <c r="E833" i="3"/>
  <c r="D833" i="3"/>
  <c r="C833" i="3"/>
  <c r="B833" i="3"/>
  <c r="L832" i="3"/>
  <c r="H832" i="3"/>
  <c r="G832" i="3"/>
  <c r="E832" i="3"/>
  <c r="D832" i="3"/>
  <c r="C832" i="3"/>
  <c r="B832" i="3"/>
  <c r="L831" i="3"/>
  <c r="H831" i="3"/>
  <c r="G831" i="3"/>
  <c r="E831" i="3"/>
  <c r="D831" i="3"/>
  <c r="C831" i="3"/>
  <c r="B831" i="3"/>
  <c r="L830" i="3"/>
  <c r="H830" i="3"/>
  <c r="G830" i="3"/>
  <c r="E830" i="3"/>
  <c r="D830" i="3"/>
  <c r="C830" i="3"/>
  <c r="B830" i="3"/>
  <c r="L829" i="3"/>
  <c r="H829" i="3"/>
  <c r="G829" i="3"/>
  <c r="E829" i="3"/>
  <c r="D829" i="3"/>
  <c r="C829" i="3"/>
  <c r="B829" i="3"/>
  <c r="L828" i="3"/>
  <c r="H828" i="3"/>
  <c r="G828" i="3"/>
  <c r="E828" i="3"/>
  <c r="D828" i="3"/>
  <c r="C828" i="3"/>
  <c r="B828" i="3"/>
  <c r="L827" i="3"/>
  <c r="H827" i="3"/>
  <c r="G827" i="3"/>
  <c r="E827" i="3"/>
  <c r="D827" i="3"/>
  <c r="C827" i="3"/>
  <c r="B827" i="3"/>
  <c r="L826" i="3"/>
  <c r="H826" i="3"/>
  <c r="G826" i="3"/>
  <c r="E826" i="3"/>
  <c r="D826" i="3"/>
  <c r="C826" i="3"/>
  <c r="B826" i="3"/>
  <c r="L825" i="3"/>
  <c r="H825" i="3"/>
  <c r="G825" i="3"/>
  <c r="E825" i="3"/>
  <c r="D825" i="3"/>
  <c r="C825" i="3"/>
  <c r="B825" i="3"/>
  <c r="L824" i="3"/>
  <c r="H824" i="3"/>
  <c r="G824" i="3"/>
  <c r="E824" i="3"/>
  <c r="D824" i="3"/>
  <c r="C824" i="3"/>
  <c r="B824" i="3"/>
  <c r="L823" i="3"/>
  <c r="H823" i="3"/>
  <c r="G823" i="3"/>
  <c r="E823" i="3"/>
  <c r="D823" i="3"/>
  <c r="C823" i="3"/>
  <c r="B823" i="3"/>
  <c r="L822" i="3"/>
  <c r="H822" i="3"/>
  <c r="G822" i="3"/>
  <c r="E822" i="3"/>
  <c r="D822" i="3"/>
  <c r="C822" i="3"/>
  <c r="B822" i="3"/>
  <c r="L821" i="3"/>
  <c r="H821" i="3"/>
  <c r="G821" i="3"/>
  <c r="E821" i="3"/>
  <c r="D821" i="3"/>
  <c r="C821" i="3"/>
  <c r="B821" i="3"/>
  <c r="L820" i="3"/>
  <c r="H820" i="3"/>
  <c r="G820" i="3"/>
  <c r="E820" i="3"/>
  <c r="D820" i="3"/>
  <c r="C820" i="3"/>
  <c r="B820" i="3"/>
  <c r="L819" i="3"/>
  <c r="H819" i="3"/>
  <c r="G819" i="3"/>
  <c r="E819" i="3"/>
  <c r="D819" i="3"/>
  <c r="C819" i="3"/>
  <c r="B819" i="3"/>
  <c r="L818" i="3"/>
  <c r="H818" i="3"/>
  <c r="G818" i="3"/>
  <c r="E818" i="3"/>
  <c r="D818" i="3"/>
  <c r="C818" i="3"/>
  <c r="B818" i="3"/>
  <c r="L817" i="3"/>
  <c r="H817" i="3"/>
  <c r="G817" i="3"/>
  <c r="E817" i="3"/>
  <c r="D817" i="3"/>
  <c r="C817" i="3"/>
  <c r="B817" i="3"/>
  <c r="L816" i="3"/>
  <c r="H816" i="3"/>
  <c r="G816" i="3"/>
  <c r="E816" i="3"/>
  <c r="D816" i="3"/>
  <c r="C816" i="3"/>
  <c r="B816" i="3"/>
  <c r="L815" i="3"/>
  <c r="H815" i="3"/>
  <c r="G815" i="3"/>
  <c r="E815" i="3"/>
  <c r="D815" i="3"/>
  <c r="C815" i="3"/>
  <c r="B815" i="3"/>
  <c r="L814" i="3"/>
  <c r="H814" i="3"/>
  <c r="G814" i="3"/>
  <c r="E814" i="3"/>
  <c r="D814" i="3"/>
  <c r="C814" i="3"/>
  <c r="B814" i="3"/>
  <c r="L813" i="3"/>
  <c r="H813" i="3"/>
  <c r="G813" i="3"/>
  <c r="E813" i="3"/>
  <c r="D813" i="3"/>
  <c r="C813" i="3"/>
  <c r="B813" i="3"/>
  <c r="L812" i="3"/>
  <c r="H812" i="3"/>
  <c r="G812" i="3"/>
  <c r="E812" i="3"/>
  <c r="D812" i="3"/>
  <c r="C812" i="3"/>
  <c r="B812" i="3"/>
  <c r="L811" i="3"/>
  <c r="H811" i="3"/>
  <c r="G811" i="3"/>
  <c r="E811" i="3"/>
  <c r="D811" i="3"/>
  <c r="C811" i="3"/>
  <c r="B811" i="3"/>
  <c r="L810" i="3"/>
  <c r="H810" i="3"/>
  <c r="G810" i="3"/>
  <c r="E810" i="3"/>
  <c r="D810" i="3"/>
  <c r="C810" i="3"/>
  <c r="B810" i="3"/>
  <c r="L809" i="3"/>
  <c r="H809" i="3"/>
  <c r="G809" i="3"/>
  <c r="E809" i="3"/>
  <c r="D809" i="3"/>
  <c r="C809" i="3"/>
  <c r="B809" i="3"/>
  <c r="L808" i="3"/>
  <c r="H808" i="3"/>
  <c r="G808" i="3"/>
  <c r="E808" i="3"/>
  <c r="D808" i="3"/>
  <c r="C808" i="3"/>
  <c r="B808" i="3"/>
  <c r="L807" i="3"/>
  <c r="H807" i="3"/>
  <c r="G807" i="3"/>
  <c r="E807" i="3"/>
  <c r="D807" i="3"/>
  <c r="C807" i="3"/>
  <c r="B807" i="3"/>
  <c r="L806" i="3"/>
  <c r="H806" i="3"/>
  <c r="G806" i="3"/>
  <c r="E806" i="3"/>
  <c r="D806" i="3"/>
  <c r="C806" i="3"/>
  <c r="B806" i="3"/>
  <c r="L805" i="3"/>
  <c r="H805" i="3"/>
  <c r="G805" i="3"/>
  <c r="E805" i="3"/>
  <c r="D805" i="3"/>
  <c r="C805" i="3"/>
  <c r="B805" i="3"/>
  <c r="L804" i="3"/>
  <c r="H804" i="3"/>
  <c r="G804" i="3"/>
  <c r="E804" i="3"/>
  <c r="D804" i="3"/>
  <c r="C804" i="3"/>
  <c r="B804" i="3"/>
  <c r="L803" i="3"/>
  <c r="H803" i="3"/>
  <c r="G803" i="3"/>
  <c r="E803" i="3"/>
  <c r="D803" i="3"/>
  <c r="C803" i="3"/>
  <c r="B803" i="3"/>
  <c r="L802" i="3"/>
  <c r="H802" i="3"/>
  <c r="G802" i="3"/>
  <c r="E802" i="3"/>
  <c r="D802" i="3"/>
  <c r="C802" i="3"/>
  <c r="B802" i="3"/>
  <c r="L801" i="3"/>
  <c r="H801" i="3"/>
  <c r="G801" i="3"/>
  <c r="E801" i="3"/>
  <c r="D801" i="3"/>
  <c r="C801" i="3"/>
  <c r="B801" i="3"/>
  <c r="L800" i="3"/>
  <c r="H800" i="3"/>
  <c r="G800" i="3"/>
  <c r="E800" i="3"/>
  <c r="D800" i="3"/>
  <c r="C800" i="3"/>
  <c r="B800" i="3"/>
  <c r="L799" i="3"/>
  <c r="H799" i="3"/>
  <c r="G799" i="3"/>
  <c r="E799" i="3"/>
  <c r="D799" i="3"/>
  <c r="C799" i="3"/>
  <c r="B799" i="3"/>
  <c r="L798" i="3"/>
  <c r="H798" i="3"/>
  <c r="G798" i="3"/>
  <c r="E798" i="3"/>
  <c r="D798" i="3"/>
  <c r="C798" i="3"/>
  <c r="B798" i="3"/>
  <c r="L797" i="3"/>
  <c r="H797" i="3"/>
  <c r="G797" i="3"/>
  <c r="E797" i="3"/>
  <c r="D797" i="3"/>
  <c r="C797" i="3"/>
  <c r="B797" i="3"/>
  <c r="L796" i="3"/>
  <c r="H796" i="3"/>
  <c r="G796" i="3"/>
  <c r="E796" i="3"/>
  <c r="D796" i="3"/>
  <c r="C796" i="3"/>
  <c r="B796" i="3"/>
  <c r="L795" i="3"/>
  <c r="H795" i="3"/>
  <c r="G795" i="3"/>
  <c r="E795" i="3"/>
  <c r="D795" i="3"/>
  <c r="C795" i="3"/>
  <c r="B795" i="3"/>
  <c r="L794" i="3"/>
  <c r="H794" i="3"/>
  <c r="G794" i="3"/>
  <c r="E794" i="3"/>
  <c r="D794" i="3"/>
  <c r="C794" i="3"/>
  <c r="B794" i="3"/>
  <c r="L793" i="3"/>
  <c r="H793" i="3"/>
  <c r="G793" i="3"/>
  <c r="E793" i="3"/>
  <c r="D793" i="3"/>
  <c r="C793" i="3"/>
  <c r="B793" i="3"/>
  <c r="L792" i="3"/>
  <c r="H792" i="3"/>
  <c r="G792" i="3"/>
  <c r="E792" i="3"/>
  <c r="D792" i="3"/>
  <c r="C792" i="3"/>
  <c r="B792" i="3"/>
  <c r="L791" i="3"/>
  <c r="H791" i="3"/>
  <c r="G791" i="3"/>
  <c r="E791" i="3"/>
  <c r="D791" i="3"/>
  <c r="C791" i="3"/>
  <c r="B791" i="3"/>
  <c r="L790" i="3"/>
  <c r="H790" i="3"/>
  <c r="G790" i="3"/>
  <c r="E790" i="3"/>
  <c r="D790" i="3"/>
  <c r="C790" i="3"/>
  <c r="B790" i="3"/>
  <c r="L789" i="3"/>
  <c r="H789" i="3"/>
  <c r="G789" i="3"/>
  <c r="E789" i="3"/>
  <c r="D789" i="3"/>
  <c r="C789" i="3"/>
  <c r="B789" i="3"/>
  <c r="L788" i="3"/>
  <c r="H788" i="3"/>
  <c r="G788" i="3"/>
  <c r="E788" i="3"/>
  <c r="D788" i="3"/>
  <c r="C788" i="3"/>
  <c r="B788" i="3"/>
  <c r="L787" i="3"/>
  <c r="H787" i="3"/>
  <c r="G787" i="3"/>
  <c r="E787" i="3"/>
  <c r="D787" i="3"/>
  <c r="C787" i="3"/>
  <c r="B787" i="3"/>
  <c r="L786" i="3"/>
  <c r="H786" i="3"/>
  <c r="G786" i="3"/>
  <c r="E786" i="3"/>
  <c r="D786" i="3"/>
  <c r="C786" i="3"/>
  <c r="B786" i="3"/>
  <c r="L785" i="3"/>
  <c r="H785" i="3"/>
  <c r="G785" i="3"/>
  <c r="E785" i="3"/>
  <c r="D785" i="3"/>
  <c r="C785" i="3"/>
  <c r="B785" i="3"/>
  <c r="L784" i="3"/>
  <c r="H784" i="3"/>
  <c r="G784" i="3"/>
  <c r="E784" i="3"/>
  <c r="D784" i="3"/>
  <c r="C784" i="3"/>
  <c r="B784" i="3"/>
  <c r="L783" i="3"/>
  <c r="H783" i="3"/>
  <c r="G783" i="3"/>
  <c r="E783" i="3"/>
  <c r="D783" i="3"/>
  <c r="C783" i="3"/>
  <c r="B783" i="3"/>
  <c r="L782" i="3"/>
  <c r="H782" i="3"/>
  <c r="G782" i="3"/>
  <c r="E782" i="3"/>
  <c r="D782" i="3"/>
  <c r="C782" i="3"/>
  <c r="B782" i="3"/>
  <c r="L781" i="3"/>
  <c r="H781" i="3"/>
  <c r="G781" i="3"/>
  <c r="E781" i="3"/>
  <c r="D781" i="3"/>
  <c r="C781" i="3"/>
  <c r="B781" i="3"/>
  <c r="L780" i="3"/>
  <c r="H780" i="3"/>
  <c r="G780" i="3"/>
  <c r="E780" i="3"/>
  <c r="D780" i="3"/>
  <c r="C780" i="3"/>
  <c r="B780" i="3"/>
  <c r="L779" i="3"/>
  <c r="H779" i="3"/>
  <c r="G779" i="3"/>
  <c r="E779" i="3"/>
  <c r="D779" i="3"/>
  <c r="C779" i="3"/>
  <c r="B779" i="3"/>
  <c r="L778" i="3"/>
  <c r="H778" i="3"/>
  <c r="G778" i="3"/>
  <c r="E778" i="3"/>
  <c r="D778" i="3"/>
  <c r="C778" i="3"/>
  <c r="B778" i="3"/>
  <c r="L777" i="3"/>
  <c r="H777" i="3"/>
  <c r="G777" i="3"/>
  <c r="E777" i="3"/>
  <c r="D777" i="3"/>
  <c r="C777" i="3"/>
  <c r="B777" i="3"/>
  <c r="L776" i="3"/>
  <c r="H776" i="3"/>
  <c r="G776" i="3"/>
  <c r="E776" i="3"/>
  <c r="D776" i="3"/>
  <c r="C776" i="3"/>
  <c r="B776" i="3"/>
  <c r="L775" i="3"/>
  <c r="H775" i="3"/>
  <c r="G775" i="3"/>
  <c r="E775" i="3"/>
  <c r="D775" i="3"/>
  <c r="C775" i="3"/>
  <c r="B775" i="3"/>
  <c r="L774" i="3"/>
  <c r="H774" i="3"/>
  <c r="G774" i="3"/>
  <c r="E774" i="3"/>
  <c r="D774" i="3"/>
  <c r="C774" i="3"/>
  <c r="B774" i="3"/>
  <c r="L773" i="3"/>
  <c r="H773" i="3"/>
  <c r="G773" i="3"/>
  <c r="E773" i="3"/>
  <c r="D773" i="3"/>
  <c r="C773" i="3"/>
  <c r="B773" i="3"/>
  <c r="L772" i="3"/>
  <c r="H772" i="3"/>
  <c r="G772" i="3"/>
  <c r="E772" i="3"/>
  <c r="D772" i="3"/>
  <c r="C772" i="3"/>
  <c r="B772" i="3"/>
  <c r="L771" i="3"/>
  <c r="H771" i="3"/>
  <c r="G771" i="3"/>
  <c r="E771" i="3"/>
  <c r="D771" i="3"/>
  <c r="C771" i="3"/>
  <c r="B771" i="3"/>
  <c r="L770" i="3"/>
  <c r="H770" i="3"/>
  <c r="G770" i="3"/>
  <c r="E770" i="3"/>
  <c r="D770" i="3"/>
  <c r="C770" i="3"/>
  <c r="B770" i="3"/>
  <c r="L769" i="3"/>
  <c r="H769" i="3"/>
  <c r="G769" i="3"/>
  <c r="E769" i="3"/>
  <c r="D769" i="3"/>
  <c r="C769" i="3"/>
  <c r="B769" i="3"/>
  <c r="L768" i="3"/>
  <c r="H768" i="3"/>
  <c r="G768" i="3"/>
  <c r="E768" i="3"/>
  <c r="D768" i="3"/>
  <c r="C768" i="3"/>
  <c r="B768" i="3"/>
  <c r="L767" i="3"/>
  <c r="H767" i="3"/>
  <c r="G767" i="3"/>
  <c r="E767" i="3"/>
  <c r="D767" i="3"/>
  <c r="C767" i="3"/>
  <c r="B767" i="3"/>
  <c r="L766" i="3"/>
  <c r="H766" i="3"/>
  <c r="G766" i="3"/>
  <c r="E766" i="3"/>
  <c r="D766" i="3"/>
  <c r="C766" i="3"/>
  <c r="B766" i="3"/>
  <c r="L765" i="3"/>
  <c r="H765" i="3"/>
  <c r="G765" i="3"/>
  <c r="E765" i="3"/>
  <c r="D765" i="3"/>
  <c r="C765" i="3"/>
  <c r="B765" i="3"/>
  <c r="L764" i="3"/>
  <c r="H764" i="3"/>
  <c r="G764" i="3"/>
  <c r="E764" i="3"/>
  <c r="D764" i="3"/>
  <c r="C764" i="3"/>
  <c r="B764" i="3"/>
  <c r="L763" i="3"/>
  <c r="H763" i="3"/>
  <c r="G763" i="3"/>
  <c r="E763" i="3"/>
  <c r="D763" i="3"/>
  <c r="C763" i="3"/>
  <c r="B763" i="3"/>
  <c r="L762" i="3"/>
  <c r="H762" i="3"/>
  <c r="G762" i="3"/>
  <c r="E762" i="3"/>
  <c r="D762" i="3"/>
  <c r="C762" i="3"/>
  <c r="B762" i="3"/>
  <c r="L761" i="3"/>
  <c r="H761" i="3"/>
  <c r="G761" i="3"/>
  <c r="E761" i="3"/>
  <c r="D761" i="3"/>
  <c r="C761" i="3"/>
  <c r="B761" i="3"/>
  <c r="L760" i="3"/>
  <c r="H760" i="3"/>
  <c r="G760" i="3"/>
  <c r="E760" i="3"/>
  <c r="D760" i="3"/>
  <c r="C760" i="3"/>
  <c r="B760" i="3"/>
  <c r="L759" i="3"/>
  <c r="H759" i="3"/>
  <c r="G759" i="3"/>
  <c r="E759" i="3"/>
  <c r="D759" i="3"/>
  <c r="C759" i="3"/>
  <c r="B759" i="3"/>
  <c r="L758" i="3"/>
  <c r="H758" i="3"/>
  <c r="G758" i="3"/>
  <c r="E758" i="3"/>
  <c r="D758" i="3"/>
  <c r="C758" i="3"/>
  <c r="B758" i="3"/>
  <c r="L757" i="3"/>
  <c r="H757" i="3"/>
  <c r="G757" i="3"/>
  <c r="E757" i="3"/>
  <c r="D757" i="3"/>
  <c r="C757" i="3"/>
  <c r="B757" i="3"/>
  <c r="L756" i="3"/>
  <c r="H756" i="3"/>
  <c r="G756" i="3"/>
  <c r="E756" i="3"/>
  <c r="D756" i="3"/>
  <c r="C756" i="3"/>
  <c r="B756" i="3"/>
  <c r="L755" i="3"/>
  <c r="H755" i="3"/>
  <c r="G755" i="3"/>
  <c r="E755" i="3"/>
  <c r="D755" i="3"/>
  <c r="C755" i="3"/>
  <c r="B755" i="3"/>
  <c r="L754" i="3"/>
  <c r="H754" i="3"/>
  <c r="G754" i="3"/>
  <c r="E754" i="3"/>
  <c r="D754" i="3"/>
  <c r="C754" i="3"/>
  <c r="B754" i="3"/>
  <c r="L753" i="3"/>
  <c r="H753" i="3"/>
  <c r="G753" i="3"/>
  <c r="E753" i="3"/>
  <c r="D753" i="3"/>
  <c r="C753" i="3"/>
  <c r="B753" i="3"/>
  <c r="L752" i="3"/>
  <c r="H752" i="3"/>
  <c r="G752" i="3"/>
  <c r="E752" i="3"/>
  <c r="D752" i="3"/>
  <c r="C752" i="3"/>
  <c r="B752" i="3"/>
  <c r="L751" i="3"/>
  <c r="H751" i="3"/>
  <c r="G751" i="3"/>
  <c r="E751" i="3"/>
  <c r="D751" i="3"/>
  <c r="C751" i="3"/>
  <c r="B751" i="3"/>
  <c r="L750" i="3"/>
  <c r="H750" i="3"/>
  <c r="G750" i="3"/>
  <c r="E750" i="3"/>
  <c r="D750" i="3"/>
  <c r="C750" i="3"/>
  <c r="B750" i="3"/>
  <c r="L749" i="3"/>
  <c r="H749" i="3"/>
  <c r="G749" i="3"/>
  <c r="E749" i="3"/>
  <c r="D749" i="3"/>
  <c r="C749" i="3"/>
  <c r="B749" i="3"/>
  <c r="L748" i="3"/>
  <c r="H748" i="3"/>
  <c r="G748" i="3"/>
  <c r="E748" i="3"/>
  <c r="D748" i="3"/>
  <c r="C748" i="3"/>
  <c r="B748" i="3"/>
  <c r="L747" i="3"/>
  <c r="H747" i="3"/>
  <c r="G747" i="3"/>
  <c r="E747" i="3"/>
  <c r="D747" i="3"/>
  <c r="C747" i="3"/>
  <c r="B747" i="3"/>
  <c r="L746" i="3"/>
  <c r="H746" i="3"/>
  <c r="G746" i="3"/>
  <c r="E746" i="3"/>
  <c r="D746" i="3"/>
  <c r="C746" i="3"/>
  <c r="B746" i="3"/>
  <c r="L745" i="3"/>
  <c r="H745" i="3"/>
  <c r="G745" i="3"/>
  <c r="E745" i="3"/>
  <c r="D745" i="3"/>
  <c r="C745" i="3"/>
  <c r="B745" i="3"/>
  <c r="L744" i="3"/>
  <c r="H744" i="3"/>
  <c r="G744" i="3"/>
  <c r="E744" i="3"/>
  <c r="D744" i="3"/>
  <c r="C744" i="3"/>
  <c r="B744" i="3"/>
  <c r="L743" i="3"/>
  <c r="H743" i="3"/>
  <c r="G743" i="3"/>
  <c r="E743" i="3"/>
  <c r="D743" i="3"/>
  <c r="C743" i="3"/>
  <c r="B743" i="3"/>
  <c r="L742" i="3"/>
  <c r="H742" i="3"/>
  <c r="G742" i="3"/>
  <c r="E742" i="3"/>
  <c r="D742" i="3"/>
  <c r="C742" i="3"/>
  <c r="B742" i="3"/>
  <c r="L741" i="3"/>
  <c r="H741" i="3"/>
  <c r="G741" i="3"/>
  <c r="E741" i="3"/>
  <c r="D741" i="3"/>
  <c r="C741" i="3"/>
  <c r="B741" i="3"/>
  <c r="L740" i="3"/>
  <c r="H740" i="3"/>
  <c r="G740" i="3"/>
  <c r="E740" i="3"/>
  <c r="D740" i="3"/>
  <c r="C740" i="3"/>
  <c r="B740" i="3"/>
  <c r="L739" i="3"/>
  <c r="H739" i="3"/>
  <c r="G739" i="3"/>
  <c r="E739" i="3"/>
  <c r="D739" i="3"/>
  <c r="C739" i="3"/>
  <c r="B739" i="3"/>
  <c r="L738" i="3"/>
  <c r="H738" i="3"/>
  <c r="G738" i="3"/>
  <c r="E738" i="3"/>
  <c r="D738" i="3"/>
  <c r="C738" i="3"/>
  <c r="B738" i="3"/>
  <c r="L737" i="3"/>
  <c r="H737" i="3"/>
  <c r="G737" i="3"/>
  <c r="E737" i="3"/>
  <c r="D737" i="3"/>
  <c r="C737" i="3"/>
  <c r="B737" i="3"/>
  <c r="L736" i="3"/>
  <c r="H736" i="3"/>
  <c r="G736" i="3"/>
  <c r="E736" i="3"/>
  <c r="D736" i="3"/>
  <c r="C736" i="3"/>
  <c r="B736" i="3"/>
  <c r="L735" i="3"/>
  <c r="H735" i="3"/>
  <c r="G735" i="3"/>
  <c r="E735" i="3"/>
  <c r="D735" i="3"/>
  <c r="C735" i="3"/>
  <c r="B735" i="3"/>
  <c r="L734" i="3"/>
  <c r="H734" i="3"/>
  <c r="G734" i="3"/>
  <c r="E734" i="3"/>
  <c r="D734" i="3"/>
  <c r="C734" i="3"/>
  <c r="B734" i="3"/>
  <c r="L733" i="3"/>
  <c r="H733" i="3"/>
  <c r="G733" i="3"/>
  <c r="E733" i="3"/>
  <c r="D733" i="3"/>
  <c r="C733" i="3"/>
  <c r="B733" i="3"/>
  <c r="L732" i="3"/>
  <c r="H732" i="3"/>
  <c r="G732" i="3"/>
  <c r="E732" i="3"/>
  <c r="D732" i="3"/>
  <c r="C732" i="3"/>
  <c r="B732" i="3"/>
  <c r="L731" i="3"/>
  <c r="H731" i="3"/>
  <c r="G731" i="3"/>
  <c r="E731" i="3"/>
  <c r="D731" i="3"/>
  <c r="C731" i="3"/>
  <c r="B731" i="3"/>
  <c r="L730" i="3"/>
  <c r="H730" i="3"/>
  <c r="G730" i="3"/>
  <c r="E730" i="3"/>
  <c r="D730" i="3"/>
  <c r="C730" i="3"/>
  <c r="B730" i="3"/>
  <c r="L729" i="3"/>
  <c r="H729" i="3"/>
  <c r="G729" i="3"/>
  <c r="E729" i="3"/>
  <c r="D729" i="3"/>
  <c r="C729" i="3"/>
  <c r="B729" i="3"/>
  <c r="L728" i="3"/>
  <c r="H728" i="3"/>
  <c r="G728" i="3"/>
  <c r="E728" i="3"/>
  <c r="D728" i="3"/>
  <c r="C728" i="3"/>
  <c r="B728" i="3"/>
  <c r="L727" i="3"/>
  <c r="H727" i="3"/>
  <c r="G727" i="3"/>
  <c r="E727" i="3"/>
  <c r="D727" i="3"/>
  <c r="C727" i="3"/>
  <c r="B727" i="3"/>
  <c r="L726" i="3"/>
  <c r="H726" i="3"/>
  <c r="G726" i="3"/>
  <c r="E726" i="3"/>
  <c r="D726" i="3"/>
  <c r="C726" i="3"/>
  <c r="B726" i="3"/>
  <c r="L725" i="3"/>
  <c r="H725" i="3"/>
  <c r="G725" i="3"/>
  <c r="E725" i="3"/>
  <c r="D725" i="3"/>
  <c r="C725" i="3"/>
  <c r="B725" i="3"/>
  <c r="L724" i="3"/>
  <c r="H724" i="3"/>
  <c r="G724" i="3"/>
  <c r="E724" i="3"/>
  <c r="D724" i="3"/>
  <c r="C724" i="3"/>
  <c r="B724" i="3"/>
  <c r="L723" i="3"/>
  <c r="H723" i="3"/>
  <c r="G723" i="3"/>
  <c r="E723" i="3"/>
  <c r="D723" i="3"/>
  <c r="C723" i="3"/>
  <c r="B723" i="3"/>
  <c r="L722" i="3"/>
  <c r="H722" i="3"/>
  <c r="G722" i="3"/>
  <c r="E722" i="3"/>
  <c r="D722" i="3"/>
  <c r="C722" i="3"/>
  <c r="B722" i="3"/>
  <c r="L721" i="3"/>
  <c r="H721" i="3"/>
  <c r="G721" i="3"/>
  <c r="E721" i="3"/>
  <c r="D721" i="3"/>
  <c r="C721" i="3"/>
  <c r="B721" i="3"/>
  <c r="L720" i="3"/>
  <c r="H720" i="3"/>
  <c r="G720" i="3"/>
  <c r="E720" i="3"/>
  <c r="D720" i="3"/>
  <c r="C720" i="3"/>
  <c r="B720" i="3"/>
  <c r="L719" i="3"/>
  <c r="H719" i="3"/>
  <c r="G719" i="3"/>
  <c r="E719" i="3"/>
  <c r="D719" i="3"/>
  <c r="C719" i="3"/>
  <c r="B719" i="3"/>
  <c r="L718" i="3"/>
  <c r="H718" i="3"/>
  <c r="G718" i="3"/>
  <c r="E718" i="3"/>
  <c r="D718" i="3"/>
  <c r="C718" i="3"/>
  <c r="B718" i="3"/>
  <c r="L717" i="3"/>
  <c r="H717" i="3"/>
  <c r="G717" i="3"/>
  <c r="E717" i="3"/>
  <c r="D717" i="3"/>
  <c r="C717" i="3"/>
  <c r="B717" i="3"/>
  <c r="L716" i="3"/>
  <c r="H716" i="3"/>
  <c r="G716" i="3"/>
  <c r="E716" i="3"/>
  <c r="D716" i="3"/>
  <c r="C716" i="3"/>
  <c r="B716" i="3"/>
  <c r="L715" i="3"/>
  <c r="H715" i="3"/>
  <c r="G715" i="3"/>
  <c r="E715" i="3"/>
  <c r="D715" i="3"/>
  <c r="C715" i="3"/>
  <c r="B715" i="3"/>
  <c r="L714" i="3"/>
  <c r="H714" i="3"/>
  <c r="G714" i="3"/>
  <c r="E714" i="3"/>
  <c r="D714" i="3"/>
  <c r="C714" i="3"/>
  <c r="B714" i="3"/>
  <c r="L713" i="3"/>
  <c r="H713" i="3"/>
  <c r="G713" i="3"/>
  <c r="E713" i="3"/>
  <c r="D713" i="3"/>
  <c r="C713" i="3"/>
  <c r="B713" i="3"/>
  <c r="L712" i="3"/>
  <c r="H712" i="3"/>
  <c r="G712" i="3"/>
  <c r="E712" i="3"/>
  <c r="D712" i="3"/>
  <c r="C712" i="3"/>
  <c r="B712" i="3"/>
  <c r="L711" i="3"/>
  <c r="H711" i="3"/>
  <c r="G711" i="3"/>
  <c r="E711" i="3"/>
  <c r="D711" i="3"/>
  <c r="C711" i="3"/>
  <c r="B711" i="3"/>
  <c r="L710" i="3"/>
  <c r="H710" i="3"/>
  <c r="G710" i="3"/>
  <c r="E710" i="3"/>
  <c r="D710" i="3"/>
  <c r="C710" i="3"/>
  <c r="B710" i="3"/>
  <c r="L709" i="3"/>
  <c r="H709" i="3"/>
  <c r="G709" i="3"/>
  <c r="E709" i="3"/>
  <c r="D709" i="3"/>
  <c r="C709" i="3"/>
  <c r="B709" i="3"/>
  <c r="L708" i="3"/>
  <c r="H708" i="3"/>
  <c r="G708" i="3"/>
  <c r="E708" i="3"/>
  <c r="D708" i="3"/>
  <c r="C708" i="3"/>
  <c r="B708" i="3"/>
  <c r="L707" i="3"/>
  <c r="H707" i="3"/>
  <c r="G707" i="3"/>
  <c r="E707" i="3"/>
  <c r="D707" i="3"/>
  <c r="C707" i="3"/>
  <c r="B707" i="3"/>
  <c r="L706" i="3"/>
  <c r="H706" i="3"/>
  <c r="G706" i="3"/>
  <c r="E706" i="3"/>
  <c r="D706" i="3"/>
  <c r="C706" i="3"/>
  <c r="B706" i="3"/>
  <c r="L705" i="3"/>
  <c r="H705" i="3"/>
  <c r="G705" i="3"/>
  <c r="E705" i="3"/>
  <c r="D705" i="3"/>
  <c r="C705" i="3"/>
  <c r="B705" i="3"/>
  <c r="L704" i="3"/>
  <c r="H704" i="3"/>
  <c r="G704" i="3"/>
  <c r="E704" i="3"/>
  <c r="D704" i="3"/>
  <c r="C704" i="3"/>
  <c r="B704" i="3"/>
  <c r="L703" i="3"/>
  <c r="H703" i="3"/>
  <c r="G703" i="3"/>
  <c r="E703" i="3"/>
  <c r="D703" i="3"/>
  <c r="C703" i="3"/>
  <c r="B703" i="3"/>
  <c r="L702" i="3"/>
  <c r="H702" i="3"/>
  <c r="G702" i="3"/>
  <c r="E702" i="3"/>
  <c r="D702" i="3"/>
  <c r="C702" i="3"/>
  <c r="B702" i="3"/>
  <c r="L701" i="3"/>
  <c r="H701" i="3"/>
  <c r="G701" i="3"/>
  <c r="E701" i="3"/>
  <c r="D701" i="3"/>
  <c r="C701" i="3"/>
  <c r="B701" i="3"/>
  <c r="L700" i="3"/>
  <c r="H700" i="3"/>
  <c r="G700" i="3"/>
  <c r="E700" i="3"/>
  <c r="D700" i="3"/>
  <c r="C700" i="3"/>
  <c r="B700" i="3"/>
  <c r="L699" i="3"/>
  <c r="H699" i="3"/>
  <c r="G699" i="3"/>
  <c r="E699" i="3"/>
  <c r="D699" i="3"/>
  <c r="C699" i="3"/>
  <c r="B699" i="3"/>
  <c r="L698" i="3"/>
  <c r="H698" i="3"/>
  <c r="G698" i="3"/>
  <c r="E698" i="3"/>
  <c r="D698" i="3"/>
  <c r="C698" i="3"/>
  <c r="B698" i="3"/>
  <c r="L697" i="3"/>
  <c r="H697" i="3"/>
  <c r="G697" i="3"/>
  <c r="E697" i="3"/>
  <c r="D697" i="3"/>
  <c r="C697" i="3"/>
  <c r="B697" i="3"/>
  <c r="L696" i="3"/>
  <c r="H696" i="3"/>
  <c r="G696" i="3"/>
  <c r="E696" i="3"/>
  <c r="D696" i="3"/>
  <c r="C696" i="3"/>
  <c r="B696" i="3"/>
  <c r="L695" i="3"/>
  <c r="H695" i="3"/>
  <c r="G695" i="3"/>
  <c r="E695" i="3"/>
  <c r="D695" i="3"/>
  <c r="C695" i="3"/>
  <c r="B695" i="3"/>
  <c r="L694" i="3"/>
  <c r="H694" i="3"/>
  <c r="G694" i="3"/>
  <c r="E694" i="3"/>
  <c r="D694" i="3"/>
  <c r="C694" i="3"/>
  <c r="B694" i="3"/>
  <c r="L693" i="3"/>
  <c r="H693" i="3"/>
  <c r="G693" i="3"/>
  <c r="E693" i="3"/>
  <c r="D693" i="3"/>
  <c r="C693" i="3"/>
  <c r="B693" i="3"/>
  <c r="L692" i="3"/>
  <c r="H692" i="3"/>
  <c r="G692" i="3"/>
  <c r="E692" i="3"/>
  <c r="D692" i="3"/>
  <c r="C692" i="3"/>
  <c r="B692" i="3"/>
  <c r="L691" i="3"/>
  <c r="H691" i="3"/>
  <c r="G691" i="3"/>
  <c r="E691" i="3"/>
  <c r="D691" i="3"/>
  <c r="C691" i="3"/>
  <c r="B691" i="3"/>
  <c r="L690" i="3"/>
  <c r="H690" i="3"/>
  <c r="G690" i="3"/>
  <c r="E690" i="3"/>
  <c r="D690" i="3"/>
  <c r="C690" i="3"/>
  <c r="B690" i="3"/>
  <c r="L689" i="3"/>
  <c r="H689" i="3"/>
  <c r="G689" i="3"/>
  <c r="E689" i="3"/>
  <c r="D689" i="3"/>
  <c r="C689" i="3"/>
  <c r="B689" i="3"/>
  <c r="L688" i="3"/>
  <c r="H688" i="3"/>
  <c r="G688" i="3"/>
  <c r="E688" i="3"/>
  <c r="D688" i="3"/>
  <c r="C688" i="3"/>
  <c r="B688" i="3"/>
  <c r="L687" i="3"/>
  <c r="H687" i="3"/>
  <c r="G687" i="3"/>
  <c r="E687" i="3"/>
  <c r="D687" i="3"/>
  <c r="C687" i="3"/>
  <c r="B687" i="3"/>
  <c r="L686" i="3"/>
  <c r="H686" i="3"/>
  <c r="G686" i="3"/>
  <c r="E686" i="3"/>
  <c r="D686" i="3"/>
  <c r="C686" i="3"/>
  <c r="B686" i="3"/>
  <c r="L685" i="3"/>
  <c r="H685" i="3"/>
  <c r="G685" i="3"/>
  <c r="E685" i="3"/>
  <c r="D685" i="3"/>
  <c r="C685" i="3"/>
  <c r="B685" i="3"/>
  <c r="L684" i="3"/>
  <c r="H684" i="3"/>
  <c r="G684" i="3"/>
  <c r="E684" i="3"/>
  <c r="D684" i="3"/>
  <c r="C684" i="3"/>
  <c r="B684" i="3"/>
  <c r="L683" i="3"/>
  <c r="H683" i="3"/>
  <c r="G683" i="3"/>
  <c r="E683" i="3"/>
  <c r="D683" i="3"/>
  <c r="C683" i="3"/>
  <c r="B683" i="3"/>
  <c r="L682" i="3"/>
  <c r="H682" i="3"/>
  <c r="G682" i="3"/>
  <c r="E682" i="3"/>
  <c r="D682" i="3"/>
  <c r="C682" i="3"/>
  <c r="B682" i="3"/>
  <c r="L681" i="3"/>
  <c r="H681" i="3"/>
  <c r="G681" i="3"/>
  <c r="E681" i="3"/>
  <c r="D681" i="3"/>
  <c r="C681" i="3"/>
  <c r="B681" i="3"/>
  <c r="L680" i="3"/>
  <c r="H680" i="3"/>
  <c r="G680" i="3"/>
  <c r="E680" i="3"/>
  <c r="D680" i="3"/>
  <c r="C680" i="3"/>
  <c r="B680" i="3"/>
  <c r="L679" i="3"/>
  <c r="H679" i="3"/>
  <c r="G679" i="3"/>
  <c r="E679" i="3"/>
  <c r="D679" i="3"/>
  <c r="C679" i="3"/>
  <c r="B679" i="3"/>
  <c r="L678" i="3"/>
  <c r="H678" i="3"/>
  <c r="G678" i="3"/>
  <c r="E678" i="3"/>
  <c r="D678" i="3"/>
  <c r="C678" i="3"/>
  <c r="B678" i="3"/>
  <c r="L677" i="3"/>
  <c r="H677" i="3"/>
  <c r="G677" i="3"/>
  <c r="E677" i="3"/>
  <c r="D677" i="3"/>
  <c r="C677" i="3"/>
  <c r="B677" i="3"/>
  <c r="L676" i="3"/>
  <c r="H676" i="3"/>
  <c r="G676" i="3"/>
  <c r="E676" i="3"/>
  <c r="D676" i="3"/>
  <c r="C676" i="3"/>
  <c r="B676" i="3"/>
  <c r="L675" i="3"/>
  <c r="H675" i="3"/>
  <c r="G675" i="3"/>
  <c r="E675" i="3"/>
  <c r="D675" i="3"/>
  <c r="C675" i="3"/>
  <c r="B675" i="3"/>
  <c r="L674" i="3"/>
  <c r="H674" i="3"/>
  <c r="G674" i="3"/>
  <c r="E674" i="3"/>
  <c r="D674" i="3"/>
  <c r="C674" i="3"/>
  <c r="B674" i="3"/>
  <c r="L673" i="3"/>
  <c r="H673" i="3"/>
  <c r="G673" i="3"/>
  <c r="E673" i="3"/>
  <c r="D673" i="3"/>
  <c r="C673" i="3"/>
  <c r="B673" i="3"/>
  <c r="L672" i="3"/>
  <c r="H672" i="3"/>
  <c r="G672" i="3"/>
  <c r="E672" i="3"/>
  <c r="D672" i="3"/>
  <c r="C672" i="3"/>
  <c r="B672" i="3"/>
  <c r="L671" i="3"/>
  <c r="H671" i="3"/>
  <c r="G671" i="3"/>
  <c r="E671" i="3"/>
  <c r="D671" i="3"/>
  <c r="C671" i="3"/>
  <c r="B671" i="3"/>
  <c r="L670" i="3"/>
  <c r="H670" i="3"/>
  <c r="G670" i="3"/>
  <c r="E670" i="3"/>
  <c r="D670" i="3"/>
  <c r="C670" i="3"/>
  <c r="B670" i="3"/>
  <c r="L669" i="3"/>
  <c r="H669" i="3"/>
  <c r="G669" i="3"/>
  <c r="E669" i="3"/>
  <c r="D669" i="3"/>
  <c r="C669" i="3"/>
  <c r="B669" i="3"/>
  <c r="L668" i="3"/>
  <c r="H668" i="3"/>
  <c r="G668" i="3"/>
  <c r="E668" i="3"/>
  <c r="D668" i="3"/>
  <c r="C668" i="3"/>
  <c r="B668" i="3"/>
  <c r="L667" i="3"/>
  <c r="H667" i="3"/>
  <c r="G667" i="3"/>
  <c r="E667" i="3"/>
  <c r="D667" i="3"/>
  <c r="C667" i="3"/>
  <c r="B667" i="3"/>
  <c r="L666" i="3"/>
  <c r="H666" i="3"/>
  <c r="G666" i="3"/>
  <c r="E666" i="3"/>
  <c r="D666" i="3"/>
  <c r="C666" i="3"/>
  <c r="B666" i="3"/>
  <c r="L665" i="3"/>
  <c r="H665" i="3"/>
  <c r="G665" i="3"/>
  <c r="E665" i="3"/>
  <c r="D665" i="3"/>
  <c r="C665" i="3"/>
  <c r="B665" i="3"/>
  <c r="L664" i="3"/>
  <c r="H664" i="3"/>
  <c r="G664" i="3"/>
  <c r="E664" i="3"/>
  <c r="D664" i="3"/>
  <c r="C664" i="3"/>
  <c r="B664" i="3"/>
  <c r="L663" i="3"/>
  <c r="H663" i="3"/>
  <c r="G663" i="3"/>
  <c r="E663" i="3"/>
  <c r="D663" i="3"/>
  <c r="C663" i="3"/>
  <c r="B663" i="3"/>
  <c r="L662" i="3"/>
  <c r="H662" i="3"/>
  <c r="G662" i="3"/>
  <c r="E662" i="3"/>
  <c r="D662" i="3"/>
  <c r="C662" i="3"/>
  <c r="B662" i="3"/>
  <c r="L661" i="3"/>
  <c r="H661" i="3"/>
  <c r="G661" i="3"/>
  <c r="E661" i="3"/>
  <c r="D661" i="3"/>
  <c r="C661" i="3"/>
  <c r="B661" i="3"/>
  <c r="L660" i="3"/>
  <c r="H660" i="3"/>
  <c r="G660" i="3"/>
  <c r="E660" i="3"/>
  <c r="D660" i="3"/>
  <c r="C660" i="3"/>
  <c r="B660" i="3"/>
  <c r="L659" i="3"/>
  <c r="H659" i="3"/>
  <c r="G659" i="3"/>
  <c r="E659" i="3"/>
  <c r="D659" i="3"/>
  <c r="C659" i="3"/>
  <c r="B659" i="3"/>
  <c r="L658" i="3"/>
  <c r="H658" i="3"/>
  <c r="G658" i="3"/>
  <c r="E658" i="3"/>
  <c r="D658" i="3"/>
  <c r="C658" i="3"/>
  <c r="B658" i="3"/>
  <c r="L657" i="3"/>
  <c r="H657" i="3"/>
  <c r="G657" i="3"/>
  <c r="E657" i="3"/>
  <c r="D657" i="3"/>
  <c r="C657" i="3"/>
  <c r="B657" i="3"/>
  <c r="L656" i="3"/>
  <c r="H656" i="3"/>
  <c r="G656" i="3"/>
  <c r="E656" i="3"/>
  <c r="D656" i="3"/>
  <c r="C656" i="3"/>
  <c r="B656" i="3"/>
  <c r="L655" i="3"/>
  <c r="H655" i="3"/>
  <c r="G655" i="3"/>
  <c r="E655" i="3"/>
  <c r="D655" i="3"/>
  <c r="C655" i="3"/>
  <c r="B655" i="3"/>
  <c r="L654" i="3"/>
  <c r="H654" i="3"/>
  <c r="G654" i="3"/>
  <c r="E654" i="3"/>
  <c r="D654" i="3"/>
  <c r="C654" i="3"/>
  <c r="B654" i="3"/>
  <c r="L653" i="3"/>
  <c r="H653" i="3"/>
  <c r="G653" i="3"/>
  <c r="E653" i="3"/>
  <c r="D653" i="3"/>
  <c r="C653" i="3"/>
  <c r="B653" i="3"/>
  <c r="L652" i="3"/>
  <c r="H652" i="3"/>
  <c r="G652" i="3"/>
  <c r="E652" i="3"/>
  <c r="D652" i="3"/>
  <c r="C652" i="3"/>
  <c r="B652" i="3"/>
  <c r="L651" i="3"/>
  <c r="H651" i="3"/>
  <c r="G651" i="3"/>
  <c r="E651" i="3"/>
  <c r="D651" i="3"/>
  <c r="C651" i="3"/>
  <c r="B651" i="3"/>
  <c r="L650" i="3"/>
  <c r="H650" i="3"/>
  <c r="G650" i="3"/>
  <c r="E650" i="3"/>
  <c r="D650" i="3"/>
  <c r="C650" i="3"/>
  <c r="B650" i="3"/>
  <c r="L649" i="3"/>
  <c r="H649" i="3"/>
  <c r="G649" i="3"/>
  <c r="E649" i="3"/>
  <c r="D649" i="3"/>
  <c r="C649" i="3"/>
  <c r="B649" i="3"/>
  <c r="L648" i="3"/>
  <c r="H648" i="3"/>
  <c r="G648" i="3"/>
  <c r="E648" i="3"/>
  <c r="D648" i="3"/>
  <c r="C648" i="3"/>
  <c r="B648" i="3"/>
  <c r="L647" i="3"/>
  <c r="H647" i="3"/>
  <c r="G647" i="3"/>
  <c r="E647" i="3"/>
  <c r="D647" i="3"/>
  <c r="C647" i="3"/>
  <c r="B647" i="3"/>
  <c r="L646" i="3"/>
  <c r="H646" i="3"/>
  <c r="G646" i="3"/>
  <c r="E646" i="3"/>
  <c r="D646" i="3"/>
  <c r="C646" i="3"/>
  <c r="B646" i="3"/>
  <c r="L645" i="3"/>
  <c r="H645" i="3"/>
  <c r="G645" i="3"/>
  <c r="E645" i="3"/>
  <c r="D645" i="3"/>
  <c r="C645" i="3"/>
  <c r="B645" i="3"/>
  <c r="L644" i="3"/>
  <c r="H644" i="3"/>
  <c r="G644" i="3"/>
  <c r="E644" i="3"/>
  <c r="D644" i="3"/>
  <c r="C644" i="3"/>
  <c r="B644" i="3"/>
  <c r="L643" i="3"/>
  <c r="H643" i="3"/>
  <c r="G643" i="3"/>
  <c r="E643" i="3"/>
  <c r="D643" i="3"/>
  <c r="C643" i="3"/>
  <c r="B643" i="3"/>
  <c r="L642" i="3"/>
  <c r="H642" i="3"/>
  <c r="G642" i="3"/>
  <c r="E642" i="3"/>
  <c r="D642" i="3"/>
  <c r="C642" i="3"/>
  <c r="B642" i="3"/>
  <c r="L641" i="3"/>
  <c r="H641" i="3"/>
  <c r="G641" i="3"/>
  <c r="E641" i="3"/>
  <c r="D641" i="3"/>
  <c r="C641" i="3"/>
  <c r="B641" i="3"/>
  <c r="L640" i="3"/>
  <c r="H640" i="3"/>
  <c r="G640" i="3"/>
  <c r="E640" i="3"/>
  <c r="D640" i="3"/>
  <c r="C640" i="3"/>
  <c r="B640" i="3"/>
  <c r="L639" i="3"/>
  <c r="H639" i="3"/>
  <c r="G639" i="3"/>
  <c r="E639" i="3"/>
  <c r="D639" i="3"/>
  <c r="C639" i="3"/>
  <c r="B639" i="3"/>
  <c r="L638" i="3"/>
  <c r="H638" i="3"/>
  <c r="G638" i="3"/>
  <c r="E638" i="3"/>
  <c r="D638" i="3"/>
  <c r="C638" i="3"/>
  <c r="B638" i="3"/>
  <c r="L637" i="3"/>
  <c r="H637" i="3"/>
  <c r="G637" i="3"/>
  <c r="E637" i="3"/>
  <c r="D637" i="3"/>
  <c r="C637" i="3"/>
  <c r="B637" i="3"/>
  <c r="L636" i="3"/>
  <c r="H636" i="3"/>
  <c r="G636" i="3"/>
  <c r="E636" i="3"/>
  <c r="D636" i="3"/>
  <c r="C636" i="3"/>
  <c r="B636" i="3"/>
  <c r="L635" i="3"/>
  <c r="H635" i="3"/>
  <c r="G635" i="3"/>
  <c r="E635" i="3"/>
  <c r="D635" i="3"/>
  <c r="C635" i="3"/>
  <c r="B635" i="3"/>
  <c r="L634" i="3"/>
  <c r="H634" i="3"/>
  <c r="G634" i="3"/>
  <c r="E634" i="3"/>
  <c r="D634" i="3"/>
  <c r="C634" i="3"/>
  <c r="B634" i="3"/>
  <c r="L633" i="3"/>
  <c r="H633" i="3"/>
  <c r="G633" i="3"/>
  <c r="E633" i="3"/>
  <c r="D633" i="3"/>
  <c r="C633" i="3"/>
  <c r="B633" i="3"/>
  <c r="L632" i="3"/>
  <c r="H632" i="3"/>
  <c r="G632" i="3"/>
  <c r="E632" i="3"/>
  <c r="D632" i="3"/>
  <c r="C632" i="3"/>
  <c r="B632" i="3"/>
  <c r="L631" i="3"/>
  <c r="H631" i="3"/>
  <c r="G631" i="3"/>
  <c r="E631" i="3"/>
  <c r="D631" i="3"/>
  <c r="C631" i="3"/>
  <c r="B631" i="3"/>
  <c r="L630" i="3"/>
  <c r="H630" i="3"/>
  <c r="G630" i="3"/>
  <c r="E630" i="3"/>
  <c r="D630" i="3"/>
  <c r="C630" i="3"/>
  <c r="B630" i="3"/>
  <c r="L629" i="3"/>
  <c r="H629" i="3"/>
  <c r="G629" i="3"/>
  <c r="E629" i="3"/>
  <c r="D629" i="3"/>
  <c r="C629" i="3"/>
  <c r="B629" i="3"/>
  <c r="L628" i="3"/>
  <c r="H628" i="3"/>
  <c r="G628" i="3"/>
  <c r="E628" i="3"/>
  <c r="D628" i="3"/>
  <c r="C628" i="3"/>
  <c r="B628" i="3"/>
  <c r="L627" i="3"/>
  <c r="H627" i="3"/>
  <c r="G627" i="3"/>
  <c r="E627" i="3"/>
  <c r="D627" i="3"/>
  <c r="C627" i="3"/>
  <c r="B627" i="3"/>
  <c r="L626" i="3"/>
  <c r="H626" i="3"/>
  <c r="G626" i="3"/>
  <c r="E626" i="3"/>
  <c r="D626" i="3"/>
  <c r="C626" i="3"/>
  <c r="B626" i="3"/>
  <c r="L625" i="3"/>
  <c r="H625" i="3"/>
  <c r="G625" i="3"/>
  <c r="E625" i="3"/>
  <c r="D625" i="3"/>
  <c r="C625" i="3"/>
  <c r="B625" i="3"/>
  <c r="L624" i="3"/>
  <c r="H624" i="3"/>
  <c r="G624" i="3"/>
  <c r="E624" i="3"/>
  <c r="D624" i="3"/>
  <c r="C624" i="3"/>
  <c r="B624" i="3"/>
  <c r="L623" i="3"/>
  <c r="H623" i="3"/>
  <c r="G623" i="3"/>
  <c r="E623" i="3"/>
  <c r="D623" i="3"/>
  <c r="C623" i="3"/>
  <c r="B623" i="3"/>
  <c r="L622" i="3"/>
  <c r="H622" i="3"/>
  <c r="G622" i="3"/>
  <c r="E622" i="3"/>
  <c r="D622" i="3"/>
  <c r="C622" i="3"/>
  <c r="B622" i="3"/>
  <c r="L621" i="3"/>
  <c r="H621" i="3"/>
  <c r="G621" i="3"/>
  <c r="E621" i="3"/>
  <c r="D621" i="3"/>
  <c r="C621" i="3"/>
  <c r="B621" i="3"/>
  <c r="L620" i="3"/>
  <c r="H620" i="3"/>
  <c r="G620" i="3"/>
  <c r="E620" i="3"/>
  <c r="D620" i="3"/>
  <c r="C620" i="3"/>
  <c r="B620" i="3"/>
  <c r="L619" i="3"/>
  <c r="H619" i="3"/>
  <c r="G619" i="3"/>
  <c r="E619" i="3"/>
  <c r="D619" i="3"/>
  <c r="C619" i="3"/>
  <c r="B619" i="3"/>
  <c r="L618" i="3"/>
  <c r="H618" i="3"/>
  <c r="G618" i="3"/>
  <c r="E618" i="3"/>
  <c r="D618" i="3"/>
  <c r="C618" i="3"/>
  <c r="B618" i="3"/>
  <c r="L617" i="3"/>
  <c r="H617" i="3"/>
  <c r="G617" i="3"/>
  <c r="E617" i="3"/>
  <c r="D617" i="3"/>
  <c r="C617" i="3"/>
  <c r="B617" i="3"/>
  <c r="L616" i="3"/>
  <c r="H616" i="3"/>
  <c r="G616" i="3"/>
  <c r="E616" i="3"/>
  <c r="D616" i="3"/>
  <c r="C616" i="3"/>
  <c r="B616" i="3"/>
  <c r="L615" i="3"/>
  <c r="H615" i="3"/>
  <c r="G615" i="3"/>
  <c r="E615" i="3"/>
  <c r="D615" i="3"/>
  <c r="C615" i="3"/>
  <c r="B615" i="3"/>
  <c r="L614" i="3"/>
  <c r="H614" i="3"/>
  <c r="G614" i="3"/>
  <c r="E614" i="3"/>
  <c r="D614" i="3"/>
  <c r="C614" i="3"/>
  <c r="B614" i="3"/>
  <c r="L613" i="3"/>
  <c r="H613" i="3"/>
  <c r="G613" i="3"/>
  <c r="E613" i="3"/>
  <c r="D613" i="3"/>
  <c r="C613" i="3"/>
  <c r="B613" i="3"/>
  <c r="L612" i="3"/>
  <c r="H612" i="3"/>
  <c r="G612" i="3"/>
  <c r="E612" i="3"/>
  <c r="D612" i="3"/>
  <c r="C612" i="3"/>
  <c r="B612" i="3"/>
  <c r="L611" i="3"/>
  <c r="H611" i="3"/>
  <c r="G611" i="3"/>
  <c r="E611" i="3"/>
  <c r="D611" i="3"/>
  <c r="C611" i="3"/>
  <c r="B611" i="3"/>
  <c r="L610" i="3"/>
  <c r="H610" i="3"/>
  <c r="G610" i="3"/>
  <c r="E610" i="3"/>
  <c r="D610" i="3"/>
  <c r="C610" i="3"/>
  <c r="B610" i="3"/>
  <c r="L609" i="3"/>
  <c r="H609" i="3"/>
  <c r="G609" i="3"/>
  <c r="E609" i="3"/>
  <c r="D609" i="3"/>
  <c r="C609" i="3"/>
  <c r="B609" i="3"/>
  <c r="L608" i="3"/>
  <c r="H608" i="3"/>
  <c r="G608" i="3"/>
  <c r="E608" i="3"/>
  <c r="D608" i="3"/>
  <c r="C608" i="3"/>
  <c r="B608" i="3"/>
  <c r="L607" i="3"/>
  <c r="H607" i="3"/>
  <c r="G607" i="3"/>
  <c r="E607" i="3"/>
  <c r="D607" i="3"/>
  <c r="C607" i="3"/>
  <c r="B607" i="3"/>
  <c r="L606" i="3"/>
  <c r="H606" i="3"/>
  <c r="G606" i="3"/>
  <c r="E606" i="3"/>
  <c r="D606" i="3"/>
  <c r="C606" i="3"/>
  <c r="B606" i="3"/>
  <c r="L605" i="3"/>
  <c r="H605" i="3"/>
  <c r="G605" i="3"/>
  <c r="E605" i="3"/>
  <c r="D605" i="3"/>
  <c r="C605" i="3"/>
  <c r="B605" i="3"/>
  <c r="L604" i="3"/>
  <c r="H604" i="3"/>
  <c r="G604" i="3"/>
  <c r="E604" i="3"/>
  <c r="D604" i="3"/>
  <c r="C604" i="3"/>
  <c r="B604" i="3"/>
  <c r="L603" i="3"/>
  <c r="H603" i="3"/>
  <c r="G603" i="3"/>
  <c r="E603" i="3"/>
  <c r="D603" i="3"/>
  <c r="C603" i="3"/>
  <c r="B603" i="3"/>
  <c r="L602" i="3"/>
  <c r="H602" i="3"/>
  <c r="G602" i="3"/>
  <c r="E602" i="3"/>
  <c r="D602" i="3"/>
  <c r="C602" i="3"/>
  <c r="B602" i="3"/>
  <c r="L601" i="3"/>
  <c r="H601" i="3"/>
  <c r="G601" i="3"/>
  <c r="E601" i="3"/>
  <c r="D601" i="3"/>
  <c r="C601" i="3"/>
  <c r="B601" i="3"/>
  <c r="L600" i="3"/>
  <c r="H600" i="3"/>
  <c r="G600" i="3"/>
  <c r="E600" i="3"/>
  <c r="D600" i="3"/>
  <c r="C600" i="3"/>
  <c r="B600" i="3"/>
  <c r="L599" i="3"/>
  <c r="H599" i="3"/>
  <c r="G599" i="3"/>
  <c r="E599" i="3"/>
  <c r="D599" i="3"/>
  <c r="C599" i="3"/>
  <c r="B599" i="3"/>
  <c r="L598" i="3"/>
  <c r="H598" i="3"/>
  <c r="G598" i="3"/>
  <c r="E598" i="3"/>
  <c r="D598" i="3"/>
  <c r="C598" i="3"/>
  <c r="B598" i="3"/>
  <c r="L597" i="3"/>
  <c r="H597" i="3"/>
  <c r="G597" i="3"/>
  <c r="E597" i="3"/>
  <c r="D597" i="3"/>
  <c r="C597" i="3"/>
  <c r="B597" i="3"/>
  <c r="L596" i="3"/>
  <c r="H596" i="3"/>
  <c r="G596" i="3"/>
  <c r="E596" i="3"/>
  <c r="D596" i="3"/>
  <c r="C596" i="3"/>
  <c r="B596" i="3"/>
  <c r="L595" i="3"/>
  <c r="H595" i="3"/>
  <c r="G595" i="3"/>
  <c r="E595" i="3"/>
  <c r="D595" i="3"/>
  <c r="C595" i="3"/>
  <c r="B595" i="3"/>
  <c r="L594" i="3"/>
  <c r="H594" i="3"/>
  <c r="G594" i="3"/>
  <c r="E594" i="3"/>
  <c r="D594" i="3"/>
  <c r="C594" i="3"/>
  <c r="B594" i="3"/>
  <c r="L593" i="3"/>
  <c r="H593" i="3"/>
  <c r="G593" i="3"/>
  <c r="E593" i="3"/>
  <c r="D593" i="3"/>
  <c r="C593" i="3"/>
  <c r="B593" i="3"/>
  <c r="L592" i="3"/>
  <c r="H592" i="3"/>
  <c r="G592" i="3"/>
  <c r="E592" i="3"/>
  <c r="D592" i="3"/>
  <c r="C592" i="3"/>
  <c r="B592" i="3"/>
  <c r="L591" i="3"/>
  <c r="H591" i="3"/>
  <c r="G591" i="3"/>
  <c r="E591" i="3"/>
  <c r="D591" i="3"/>
  <c r="C591" i="3"/>
  <c r="B591" i="3"/>
  <c r="L590" i="3"/>
  <c r="H590" i="3"/>
  <c r="G590" i="3"/>
  <c r="E590" i="3"/>
  <c r="D590" i="3"/>
  <c r="C590" i="3"/>
  <c r="B590" i="3"/>
  <c r="L589" i="3"/>
  <c r="H589" i="3"/>
  <c r="G589" i="3"/>
  <c r="E589" i="3"/>
  <c r="D589" i="3"/>
  <c r="C589" i="3"/>
  <c r="B589" i="3"/>
  <c r="L588" i="3"/>
  <c r="H588" i="3"/>
  <c r="G588" i="3"/>
  <c r="E588" i="3"/>
  <c r="D588" i="3"/>
  <c r="C588" i="3"/>
  <c r="B588" i="3"/>
  <c r="L587" i="3"/>
  <c r="H587" i="3"/>
  <c r="G587" i="3"/>
  <c r="E587" i="3"/>
  <c r="D587" i="3"/>
  <c r="C587" i="3"/>
  <c r="B587" i="3"/>
  <c r="L586" i="3"/>
  <c r="H586" i="3"/>
  <c r="G586" i="3"/>
  <c r="E586" i="3"/>
  <c r="D586" i="3"/>
  <c r="C586" i="3"/>
  <c r="B586" i="3"/>
  <c r="L585" i="3"/>
  <c r="H585" i="3"/>
  <c r="G585" i="3"/>
  <c r="E585" i="3"/>
  <c r="D585" i="3"/>
  <c r="C585" i="3"/>
  <c r="B585" i="3"/>
  <c r="L584" i="3"/>
  <c r="H584" i="3"/>
  <c r="G584" i="3"/>
  <c r="E584" i="3"/>
  <c r="D584" i="3"/>
  <c r="C584" i="3"/>
  <c r="B584" i="3"/>
  <c r="L583" i="3"/>
  <c r="H583" i="3"/>
  <c r="G583" i="3"/>
  <c r="E583" i="3"/>
  <c r="D583" i="3"/>
  <c r="C583" i="3"/>
  <c r="B583" i="3"/>
  <c r="L582" i="3"/>
  <c r="H582" i="3"/>
  <c r="G582" i="3"/>
  <c r="E582" i="3"/>
  <c r="D582" i="3"/>
  <c r="C582" i="3"/>
  <c r="B582" i="3"/>
  <c r="L581" i="3"/>
  <c r="H581" i="3"/>
  <c r="G581" i="3"/>
  <c r="E581" i="3"/>
  <c r="D581" i="3"/>
  <c r="C581" i="3"/>
  <c r="B581" i="3"/>
  <c r="L580" i="3"/>
  <c r="H580" i="3"/>
  <c r="G580" i="3"/>
  <c r="E580" i="3"/>
  <c r="D580" i="3"/>
  <c r="C580" i="3"/>
  <c r="B580" i="3"/>
  <c r="L579" i="3"/>
  <c r="H579" i="3"/>
  <c r="G579" i="3"/>
  <c r="E579" i="3"/>
  <c r="D579" i="3"/>
  <c r="C579" i="3"/>
  <c r="B579" i="3"/>
  <c r="L578" i="3"/>
  <c r="H578" i="3"/>
  <c r="G578" i="3"/>
  <c r="E578" i="3"/>
  <c r="D578" i="3"/>
  <c r="C578" i="3"/>
  <c r="B578" i="3"/>
  <c r="L577" i="3"/>
  <c r="H577" i="3"/>
  <c r="G577" i="3"/>
  <c r="E577" i="3"/>
  <c r="D577" i="3"/>
  <c r="C577" i="3"/>
  <c r="B577" i="3"/>
  <c r="L576" i="3"/>
  <c r="H576" i="3"/>
  <c r="G576" i="3"/>
  <c r="E576" i="3"/>
  <c r="D576" i="3"/>
  <c r="C576" i="3"/>
  <c r="B576" i="3"/>
  <c r="L575" i="3"/>
  <c r="H575" i="3"/>
  <c r="G575" i="3"/>
  <c r="E575" i="3"/>
  <c r="D575" i="3"/>
  <c r="C575" i="3"/>
  <c r="B575" i="3"/>
  <c r="L574" i="3"/>
  <c r="H574" i="3"/>
  <c r="G574" i="3"/>
  <c r="E574" i="3"/>
  <c r="D574" i="3"/>
  <c r="C574" i="3"/>
  <c r="B574" i="3"/>
  <c r="L573" i="3"/>
  <c r="H573" i="3"/>
  <c r="G573" i="3"/>
  <c r="E573" i="3"/>
  <c r="D573" i="3"/>
  <c r="C573" i="3"/>
  <c r="B573" i="3"/>
  <c r="L572" i="3"/>
  <c r="H572" i="3"/>
  <c r="G572" i="3"/>
  <c r="E572" i="3"/>
  <c r="D572" i="3"/>
  <c r="C572" i="3"/>
  <c r="B572" i="3"/>
  <c r="L571" i="3"/>
  <c r="H571" i="3"/>
  <c r="G571" i="3"/>
  <c r="E571" i="3"/>
  <c r="D571" i="3"/>
  <c r="C571" i="3"/>
  <c r="B571" i="3"/>
  <c r="L570" i="3"/>
  <c r="H570" i="3"/>
  <c r="G570" i="3"/>
  <c r="E570" i="3"/>
  <c r="D570" i="3"/>
  <c r="C570" i="3"/>
  <c r="B570" i="3"/>
  <c r="L569" i="3"/>
  <c r="H569" i="3"/>
  <c r="G569" i="3"/>
  <c r="E569" i="3"/>
  <c r="D569" i="3"/>
  <c r="C569" i="3"/>
  <c r="B569" i="3"/>
  <c r="L568" i="3"/>
  <c r="H568" i="3"/>
  <c r="G568" i="3"/>
  <c r="E568" i="3"/>
  <c r="D568" i="3"/>
  <c r="C568" i="3"/>
  <c r="B568" i="3"/>
  <c r="L567" i="3"/>
  <c r="H567" i="3"/>
  <c r="G567" i="3"/>
  <c r="E567" i="3"/>
  <c r="D567" i="3"/>
  <c r="C567" i="3"/>
  <c r="B567" i="3"/>
  <c r="L566" i="3"/>
  <c r="H566" i="3"/>
  <c r="G566" i="3"/>
  <c r="E566" i="3"/>
  <c r="D566" i="3"/>
  <c r="C566" i="3"/>
  <c r="B566" i="3"/>
  <c r="L565" i="3"/>
  <c r="H565" i="3"/>
  <c r="G565" i="3"/>
  <c r="E565" i="3"/>
  <c r="D565" i="3"/>
  <c r="C565" i="3"/>
  <c r="B565" i="3"/>
  <c r="L564" i="3"/>
  <c r="H564" i="3"/>
  <c r="G564" i="3"/>
  <c r="E564" i="3"/>
  <c r="D564" i="3"/>
  <c r="C564" i="3"/>
  <c r="B564" i="3"/>
  <c r="L563" i="3"/>
  <c r="H563" i="3"/>
  <c r="G563" i="3"/>
  <c r="E563" i="3"/>
  <c r="D563" i="3"/>
  <c r="C563" i="3"/>
  <c r="B563" i="3"/>
  <c r="L562" i="3"/>
  <c r="H562" i="3"/>
  <c r="G562" i="3"/>
  <c r="E562" i="3"/>
  <c r="D562" i="3"/>
  <c r="C562" i="3"/>
  <c r="B562" i="3"/>
  <c r="L561" i="3"/>
  <c r="H561" i="3"/>
  <c r="G561" i="3"/>
  <c r="E561" i="3"/>
  <c r="D561" i="3"/>
  <c r="C561" i="3"/>
  <c r="B561" i="3"/>
  <c r="L560" i="3"/>
  <c r="H560" i="3"/>
  <c r="G560" i="3"/>
  <c r="E560" i="3"/>
  <c r="D560" i="3"/>
  <c r="C560" i="3"/>
  <c r="B560" i="3"/>
  <c r="L559" i="3"/>
  <c r="H559" i="3"/>
  <c r="G559" i="3"/>
  <c r="E559" i="3"/>
  <c r="D559" i="3"/>
  <c r="C559" i="3"/>
  <c r="B559" i="3"/>
  <c r="L558" i="3"/>
  <c r="H558" i="3"/>
  <c r="G558" i="3"/>
  <c r="E558" i="3"/>
  <c r="D558" i="3"/>
  <c r="C558" i="3"/>
  <c r="B558" i="3"/>
  <c r="L557" i="3"/>
  <c r="H557" i="3"/>
  <c r="G557" i="3"/>
  <c r="E557" i="3"/>
  <c r="D557" i="3"/>
  <c r="C557" i="3"/>
  <c r="B557" i="3"/>
  <c r="L556" i="3"/>
  <c r="H556" i="3"/>
  <c r="G556" i="3"/>
  <c r="E556" i="3"/>
  <c r="D556" i="3"/>
  <c r="C556" i="3"/>
  <c r="B556" i="3"/>
  <c r="L555" i="3"/>
  <c r="H555" i="3"/>
  <c r="G555" i="3"/>
  <c r="E555" i="3"/>
  <c r="D555" i="3"/>
  <c r="C555" i="3"/>
  <c r="B555" i="3"/>
  <c r="L554" i="3"/>
  <c r="H554" i="3"/>
  <c r="G554" i="3"/>
  <c r="E554" i="3"/>
  <c r="D554" i="3"/>
  <c r="C554" i="3"/>
  <c r="B554" i="3"/>
  <c r="L553" i="3"/>
  <c r="H553" i="3"/>
  <c r="G553" i="3"/>
  <c r="E553" i="3"/>
  <c r="D553" i="3"/>
  <c r="C553" i="3"/>
  <c r="B553" i="3"/>
  <c r="L552" i="3"/>
  <c r="H552" i="3"/>
  <c r="G552" i="3"/>
  <c r="E552" i="3"/>
  <c r="D552" i="3"/>
  <c r="C552" i="3"/>
  <c r="B552" i="3"/>
  <c r="L551" i="3"/>
  <c r="H551" i="3"/>
  <c r="G551" i="3"/>
  <c r="E551" i="3"/>
  <c r="D551" i="3"/>
  <c r="C551" i="3"/>
  <c r="B551" i="3"/>
  <c r="L550" i="3"/>
  <c r="H550" i="3"/>
  <c r="G550" i="3"/>
  <c r="E550" i="3"/>
  <c r="D550" i="3"/>
  <c r="C550" i="3"/>
  <c r="B550" i="3"/>
  <c r="L549" i="3"/>
  <c r="H549" i="3"/>
  <c r="G549" i="3"/>
  <c r="E549" i="3"/>
  <c r="D549" i="3"/>
  <c r="C549" i="3"/>
  <c r="B549" i="3"/>
  <c r="L548" i="3"/>
  <c r="H548" i="3"/>
  <c r="G548" i="3"/>
  <c r="E548" i="3"/>
  <c r="D548" i="3"/>
  <c r="C548" i="3"/>
  <c r="B548" i="3"/>
  <c r="L547" i="3"/>
  <c r="H547" i="3"/>
  <c r="G547" i="3"/>
  <c r="E547" i="3"/>
  <c r="D547" i="3"/>
  <c r="C547" i="3"/>
  <c r="B547" i="3"/>
  <c r="L546" i="3"/>
  <c r="H546" i="3"/>
  <c r="G546" i="3"/>
  <c r="E546" i="3"/>
  <c r="D546" i="3"/>
  <c r="C546" i="3"/>
  <c r="B546" i="3"/>
  <c r="L545" i="3"/>
  <c r="H545" i="3"/>
  <c r="G545" i="3"/>
  <c r="E545" i="3"/>
  <c r="D545" i="3"/>
  <c r="C545" i="3"/>
  <c r="B545" i="3"/>
  <c r="L544" i="3"/>
  <c r="H544" i="3"/>
  <c r="G544" i="3"/>
  <c r="E544" i="3"/>
  <c r="D544" i="3"/>
  <c r="C544" i="3"/>
  <c r="B544" i="3"/>
  <c r="L543" i="3"/>
  <c r="H543" i="3"/>
  <c r="G543" i="3"/>
  <c r="E543" i="3"/>
  <c r="D543" i="3"/>
  <c r="C543" i="3"/>
  <c r="B543" i="3"/>
  <c r="L542" i="3"/>
  <c r="H542" i="3"/>
  <c r="G542" i="3"/>
  <c r="E542" i="3"/>
  <c r="D542" i="3"/>
  <c r="C542" i="3"/>
  <c r="B542" i="3"/>
  <c r="L541" i="3"/>
  <c r="H541" i="3"/>
  <c r="G541" i="3"/>
  <c r="E541" i="3"/>
  <c r="D541" i="3"/>
  <c r="C541" i="3"/>
  <c r="B541" i="3"/>
  <c r="L540" i="3"/>
  <c r="H540" i="3"/>
  <c r="G540" i="3"/>
  <c r="E540" i="3"/>
  <c r="D540" i="3"/>
  <c r="C540" i="3"/>
  <c r="B540" i="3"/>
  <c r="L539" i="3"/>
  <c r="H539" i="3"/>
  <c r="G539" i="3"/>
  <c r="E539" i="3"/>
  <c r="D539" i="3"/>
  <c r="C539" i="3"/>
  <c r="B539" i="3"/>
  <c r="L538" i="3"/>
  <c r="H538" i="3"/>
  <c r="G538" i="3"/>
  <c r="E538" i="3"/>
  <c r="D538" i="3"/>
  <c r="C538" i="3"/>
  <c r="B538" i="3"/>
  <c r="L537" i="3"/>
  <c r="H537" i="3"/>
  <c r="G537" i="3"/>
  <c r="E537" i="3"/>
  <c r="D537" i="3"/>
  <c r="C537" i="3"/>
  <c r="B537" i="3"/>
  <c r="L536" i="3"/>
  <c r="H536" i="3"/>
  <c r="G536" i="3"/>
  <c r="E536" i="3"/>
  <c r="D536" i="3"/>
  <c r="C536" i="3"/>
  <c r="B536" i="3"/>
  <c r="L535" i="3"/>
  <c r="H535" i="3"/>
  <c r="G535" i="3"/>
  <c r="E535" i="3"/>
  <c r="D535" i="3"/>
  <c r="C535" i="3"/>
  <c r="B535" i="3"/>
  <c r="L534" i="3"/>
  <c r="H534" i="3"/>
  <c r="G534" i="3"/>
  <c r="E534" i="3"/>
  <c r="D534" i="3"/>
  <c r="C534" i="3"/>
  <c r="B534" i="3"/>
  <c r="L533" i="3"/>
  <c r="H533" i="3"/>
  <c r="G533" i="3"/>
  <c r="E533" i="3"/>
  <c r="D533" i="3"/>
  <c r="C533" i="3"/>
  <c r="B533" i="3"/>
  <c r="L532" i="3"/>
  <c r="H532" i="3"/>
  <c r="G532" i="3"/>
  <c r="E532" i="3"/>
  <c r="D532" i="3"/>
  <c r="C532" i="3"/>
  <c r="B532" i="3"/>
  <c r="L531" i="3"/>
  <c r="H531" i="3"/>
  <c r="G531" i="3"/>
  <c r="E531" i="3"/>
  <c r="D531" i="3"/>
  <c r="C531" i="3"/>
  <c r="B531" i="3"/>
  <c r="L530" i="3"/>
  <c r="H530" i="3"/>
  <c r="G530" i="3"/>
  <c r="E530" i="3"/>
  <c r="D530" i="3"/>
  <c r="C530" i="3"/>
  <c r="B530" i="3"/>
  <c r="L529" i="3"/>
  <c r="H529" i="3"/>
  <c r="G529" i="3"/>
  <c r="E529" i="3"/>
  <c r="D529" i="3"/>
  <c r="C529" i="3"/>
  <c r="B529" i="3"/>
  <c r="L528" i="3"/>
  <c r="H528" i="3"/>
  <c r="G528" i="3"/>
  <c r="E528" i="3"/>
  <c r="D528" i="3"/>
  <c r="C528" i="3"/>
  <c r="B528" i="3"/>
  <c r="L527" i="3"/>
  <c r="H527" i="3"/>
  <c r="G527" i="3"/>
  <c r="E527" i="3"/>
  <c r="D527" i="3"/>
  <c r="C527" i="3"/>
  <c r="B527" i="3"/>
  <c r="L526" i="3"/>
  <c r="H526" i="3"/>
  <c r="G526" i="3"/>
  <c r="E526" i="3"/>
  <c r="D526" i="3"/>
  <c r="C526" i="3"/>
  <c r="B526" i="3"/>
  <c r="L525" i="3"/>
  <c r="H525" i="3"/>
  <c r="G525" i="3"/>
  <c r="E525" i="3"/>
  <c r="D525" i="3"/>
  <c r="C525" i="3"/>
  <c r="B525" i="3"/>
  <c r="L524" i="3"/>
  <c r="H524" i="3"/>
  <c r="G524" i="3"/>
  <c r="E524" i="3"/>
  <c r="D524" i="3"/>
  <c r="C524" i="3"/>
  <c r="B524" i="3"/>
  <c r="L523" i="3"/>
  <c r="H523" i="3"/>
  <c r="G523" i="3"/>
  <c r="E523" i="3"/>
  <c r="D523" i="3"/>
  <c r="C523" i="3"/>
  <c r="B523" i="3"/>
  <c r="L522" i="3"/>
  <c r="H522" i="3"/>
  <c r="G522" i="3"/>
  <c r="E522" i="3"/>
  <c r="D522" i="3"/>
  <c r="C522" i="3"/>
  <c r="B522" i="3"/>
  <c r="L521" i="3"/>
  <c r="H521" i="3"/>
  <c r="G521" i="3"/>
  <c r="E521" i="3"/>
  <c r="D521" i="3"/>
  <c r="C521" i="3"/>
  <c r="B521" i="3"/>
  <c r="L520" i="3"/>
  <c r="H520" i="3"/>
  <c r="G520" i="3"/>
  <c r="E520" i="3"/>
  <c r="D520" i="3"/>
  <c r="C520" i="3"/>
  <c r="B520" i="3"/>
  <c r="L519" i="3"/>
  <c r="H519" i="3"/>
  <c r="G519" i="3"/>
  <c r="E519" i="3"/>
  <c r="D519" i="3"/>
  <c r="C519" i="3"/>
  <c r="B519" i="3"/>
  <c r="L518" i="3"/>
  <c r="H518" i="3"/>
  <c r="G518" i="3"/>
  <c r="E518" i="3"/>
  <c r="D518" i="3"/>
  <c r="C518" i="3"/>
  <c r="B518" i="3"/>
  <c r="L517" i="3"/>
  <c r="H517" i="3"/>
  <c r="G517" i="3"/>
  <c r="E517" i="3"/>
  <c r="D517" i="3"/>
  <c r="C517" i="3"/>
  <c r="B517" i="3"/>
  <c r="L516" i="3"/>
  <c r="H516" i="3"/>
  <c r="G516" i="3"/>
  <c r="E516" i="3"/>
  <c r="D516" i="3"/>
  <c r="C516" i="3"/>
  <c r="B516" i="3"/>
  <c r="L515" i="3"/>
  <c r="H515" i="3"/>
  <c r="G515" i="3"/>
  <c r="E515" i="3"/>
  <c r="D515" i="3"/>
  <c r="C515" i="3"/>
  <c r="B515" i="3"/>
  <c r="L514" i="3"/>
  <c r="H514" i="3"/>
  <c r="G514" i="3"/>
  <c r="E514" i="3"/>
  <c r="D514" i="3"/>
  <c r="C514" i="3"/>
  <c r="B514" i="3"/>
  <c r="L513" i="3"/>
  <c r="H513" i="3"/>
  <c r="G513" i="3"/>
  <c r="E513" i="3"/>
  <c r="D513" i="3"/>
  <c r="C513" i="3"/>
  <c r="B513" i="3"/>
  <c r="L512" i="3"/>
  <c r="H512" i="3"/>
  <c r="G512" i="3"/>
  <c r="E512" i="3"/>
  <c r="D512" i="3"/>
  <c r="C512" i="3"/>
  <c r="B512" i="3"/>
  <c r="L511" i="3"/>
  <c r="H511" i="3"/>
  <c r="G511" i="3"/>
  <c r="E511" i="3"/>
  <c r="D511" i="3"/>
  <c r="C511" i="3"/>
  <c r="B511" i="3"/>
  <c r="L510" i="3"/>
  <c r="H510" i="3"/>
  <c r="G510" i="3"/>
  <c r="E510" i="3"/>
  <c r="D510" i="3"/>
  <c r="C510" i="3"/>
  <c r="B510" i="3"/>
  <c r="L509" i="3"/>
  <c r="H509" i="3"/>
  <c r="G509" i="3"/>
  <c r="E509" i="3"/>
  <c r="D509" i="3"/>
  <c r="C509" i="3"/>
  <c r="B509" i="3"/>
  <c r="L508" i="3"/>
  <c r="H508" i="3"/>
  <c r="G508" i="3"/>
  <c r="E508" i="3"/>
  <c r="D508" i="3"/>
  <c r="C508" i="3"/>
  <c r="B508" i="3"/>
  <c r="L507" i="3"/>
  <c r="H507" i="3"/>
  <c r="G507" i="3"/>
  <c r="E507" i="3"/>
  <c r="D507" i="3"/>
  <c r="C507" i="3"/>
  <c r="B507" i="3"/>
  <c r="L506" i="3"/>
  <c r="H506" i="3"/>
  <c r="G506" i="3"/>
  <c r="E506" i="3"/>
  <c r="D506" i="3"/>
  <c r="C506" i="3"/>
  <c r="B506" i="3"/>
  <c r="L505" i="3"/>
  <c r="H505" i="3"/>
  <c r="G505" i="3"/>
  <c r="E505" i="3"/>
  <c r="D505" i="3"/>
  <c r="C505" i="3"/>
  <c r="B505" i="3"/>
  <c r="L504" i="3"/>
  <c r="H504" i="3"/>
  <c r="G504" i="3"/>
  <c r="E504" i="3"/>
  <c r="D504" i="3"/>
  <c r="C504" i="3"/>
  <c r="B504" i="3"/>
  <c r="L503" i="3"/>
  <c r="H503" i="3"/>
  <c r="G503" i="3"/>
  <c r="E503" i="3"/>
  <c r="D503" i="3"/>
  <c r="C503" i="3"/>
  <c r="B503" i="3"/>
  <c r="L502" i="3"/>
  <c r="H502" i="3"/>
  <c r="G502" i="3"/>
  <c r="E502" i="3"/>
  <c r="D502" i="3"/>
  <c r="C502" i="3"/>
  <c r="B502" i="3"/>
  <c r="L501" i="3"/>
  <c r="H501" i="3"/>
  <c r="G501" i="3"/>
  <c r="E501" i="3"/>
  <c r="D501" i="3"/>
  <c r="C501" i="3"/>
  <c r="B501" i="3"/>
  <c r="L500" i="3"/>
  <c r="H500" i="3"/>
  <c r="G500" i="3"/>
  <c r="E500" i="3"/>
  <c r="D500" i="3"/>
  <c r="C500" i="3"/>
  <c r="B500" i="3"/>
  <c r="L499" i="3"/>
  <c r="H499" i="3"/>
  <c r="G499" i="3"/>
  <c r="E499" i="3"/>
  <c r="D499" i="3"/>
  <c r="C499" i="3"/>
  <c r="B499" i="3"/>
  <c r="L498" i="3"/>
  <c r="H498" i="3"/>
  <c r="G498" i="3"/>
  <c r="E498" i="3"/>
  <c r="D498" i="3"/>
  <c r="C498" i="3"/>
  <c r="B498" i="3"/>
  <c r="L497" i="3"/>
  <c r="H497" i="3"/>
  <c r="G497" i="3"/>
  <c r="E497" i="3"/>
  <c r="D497" i="3"/>
  <c r="C497" i="3"/>
  <c r="B497" i="3"/>
  <c r="L496" i="3"/>
  <c r="H496" i="3"/>
  <c r="G496" i="3"/>
  <c r="E496" i="3"/>
  <c r="D496" i="3"/>
  <c r="C496" i="3"/>
  <c r="B496" i="3"/>
  <c r="L495" i="3"/>
  <c r="H495" i="3"/>
  <c r="G495" i="3"/>
  <c r="E495" i="3"/>
  <c r="D495" i="3"/>
  <c r="C495" i="3"/>
  <c r="B495" i="3"/>
  <c r="L494" i="3"/>
  <c r="H494" i="3"/>
  <c r="G494" i="3"/>
  <c r="E494" i="3"/>
  <c r="D494" i="3"/>
  <c r="C494" i="3"/>
  <c r="B494" i="3"/>
  <c r="L493" i="3"/>
  <c r="H493" i="3"/>
  <c r="G493" i="3"/>
  <c r="E493" i="3"/>
  <c r="D493" i="3"/>
  <c r="C493" i="3"/>
  <c r="B493" i="3"/>
  <c r="L492" i="3"/>
  <c r="H492" i="3"/>
  <c r="G492" i="3"/>
  <c r="E492" i="3"/>
  <c r="D492" i="3"/>
  <c r="C492" i="3"/>
  <c r="B492" i="3"/>
  <c r="L491" i="3"/>
  <c r="H491" i="3"/>
  <c r="G491" i="3"/>
  <c r="E491" i="3"/>
  <c r="D491" i="3"/>
  <c r="C491" i="3"/>
  <c r="B491" i="3"/>
  <c r="L490" i="3"/>
  <c r="H490" i="3"/>
  <c r="G490" i="3"/>
  <c r="E490" i="3"/>
  <c r="D490" i="3"/>
  <c r="C490" i="3"/>
  <c r="B490" i="3"/>
  <c r="L489" i="3"/>
  <c r="H489" i="3"/>
  <c r="G489" i="3"/>
  <c r="E489" i="3"/>
  <c r="D489" i="3"/>
  <c r="C489" i="3"/>
  <c r="B489" i="3"/>
  <c r="L488" i="3"/>
  <c r="H488" i="3"/>
  <c r="G488" i="3"/>
  <c r="E488" i="3"/>
  <c r="D488" i="3"/>
  <c r="C488" i="3"/>
  <c r="B488" i="3"/>
  <c r="L487" i="3"/>
  <c r="H487" i="3"/>
  <c r="G487" i="3"/>
  <c r="E487" i="3"/>
  <c r="D487" i="3"/>
  <c r="C487" i="3"/>
  <c r="B487" i="3"/>
  <c r="L486" i="3"/>
  <c r="H486" i="3"/>
  <c r="G486" i="3"/>
  <c r="E486" i="3"/>
  <c r="D486" i="3"/>
  <c r="C486" i="3"/>
  <c r="B486" i="3"/>
  <c r="L485" i="3"/>
  <c r="H485" i="3"/>
  <c r="G485" i="3"/>
  <c r="E485" i="3"/>
  <c r="D485" i="3"/>
  <c r="C485" i="3"/>
  <c r="B485" i="3"/>
  <c r="L484" i="3"/>
  <c r="H484" i="3"/>
  <c r="G484" i="3"/>
  <c r="E484" i="3"/>
  <c r="D484" i="3"/>
  <c r="C484" i="3"/>
  <c r="B484" i="3"/>
  <c r="L483" i="3"/>
  <c r="H483" i="3"/>
  <c r="G483" i="3"/>
  <c r="E483" i="3"/>
  <c r="D483" i="3"/>
  <c r="C483" i="3"/>
  <c r="B483" i="3"/>
  <c r="L482" i="3"/>
  <c r="H482" i="3"/>
  <c r="G482" i="3"/>
  <c r="E482" i="3"/>
  <c r="D482" i="3"/>
  <c r="C482" i="3"/>
  <c r="B482" i="3"/>
  <c r="L481" i="3"/>
  <c r="H481" i="3"/>
  <c r="G481" i="3"/>
  <c r="E481" i="3"/>
  <c r="D481" i="3"/>
  <c r="C481" i="3"/>
  <c r="B481" i="3"/>
  <c r="L480" i="3"/>
  <c r="H480" i="3"/>
  <c r="G480" i="3"/>
  <c r="E480" i="3"/>
  <c r="D480" i="3"/>
  <c r="C480" i="3"/>
  <c r="B480" i="3"/>
  <c r="L479" i="3"/>
  <c r="H479" i="3"/>
  <c r="G479" i="3"/>
  <c r="E479" i="3"/>
  <c r="D479" i="3"/>
  <c r="C479" i="3"/>
  <c r="B479" i="3"/>
  <c r="L478" i="3"/>
  <c r="H478" i="3"/>
  <c r="G478" i="3"/>
  <c r="E478" i="3"/>
  <c r="D478" i="3"/>
  <c r="C478" i="3"/>
  <c r="B478" i="3"/>
  <c r="L477" i="3"/>
  <c r="H477" i="3"/>
  <c r="G477" i="3"/>
  <c r="E477" i="3"/>
  <c r="D477" i="3"/>
  <c r="C477" i="3"/>
  <c r="B477" i="3"/>
  <c r="L476" i="3"/>
  <c r="H476" i="3"/>
  <c r="G476" i="3"/>
  <c r="E476" i="3"/>
  <c r="D476" i="3"/>
  <c r="C476" i="3"/>
  <c r="B476" i="3"/>
  <c r="L475" i="3"/>
  <c r="H475" i="3"/>
  <c r="G475" i="3"/>
  <c r="E475" i="3"/>
  <c r="D475" i="3"/>
  <c r="C475" i="3"/>
  <c r="B475" i="3"/>
  <c r="L474" i="3"/>
  <c r="H474" i="3"/>
  <c r="G474" i="3"/>
  <c r="E474" i="3"/>
  <c r="D474" i="3"/>
  <c r="C474" i="3"/>
  <c r="B474" i="3"/>
  <c r="L473" i="3"/>
  <c r="H473" i="3"/>
  <c r="G473" i="3"/>
  <c r="E473" i="3"/>
  <c r="D473" i="3"/>
  <c r="C473" i="3"/>
  <c r="B473" i="3"/>
  <c r="L472" i="3"/>
  <c r="H472" i="3"/>
  <c r="G472" i="3"/>
  <c r="E472" i="3"/>
  <c r="D472" i="3"/>
  <c r="C472" i="3"/>
  <c r="B472" i="3"/>
  <c r="L471" i="3"/>
  <c r="H471" i="3"/>
  <c r="G471" i="3"/>
  <c r="E471" i="3"/>
  <c r="D471" i="3"/>
  <c r="C471" i="3"/>
  <c r="B471" i="3"/>
  <c r="L470" i="3"/>
  <c r="H470" i="3"/>
  <c r="G470" i="3"/>
  <c r="E470" i="3"/>
  <c r="D470" i="3"/>
  <c r="C470" i="3"/>
  <c r="B470" i="3"/>
  <c r="L469" i="3"/>
  <c r="H469" i="3"/>
  <c r="G469" i="3"/>
  <c r="E469" i="3"/>
  <c r="D469" i="3"/>
  <c r="C469" i="3"/>
  <c r="B469" i="3"/>
  <c r="L468" i="3"/>
  <c r="H468" i="3"/>
  <c r="G468" i="3"/>
  <c r="E468" i="3"/>
  <c r="D468" i="3"/>
  <c r="C468" i="3"/>
  <c r="B468" i="3"/>
  <c r="L467" i="3"/>
  <c r="H467" i="3"/>
  <c r="G467" i="3"/>
  <c r="E467" i="3"/>
  <c r="D467" i="3"/>
  <c r="C467" i="3"/>
  <c r="B467" i="3"/>
  <c r="L466" i="3"/>
  <c r="H466" i="3"/>
  <c r="G466" i="3"/>
  <c r="E466" i="3"/>
  <c r="D466" i="3"/>
  <c r="C466" i="3"/>
  <c r="B466" i="3"/>
  <c r="L465" i="3"/>
  <c r="H465" i="3"/>
  <c r="G465" i="3"/>
  <c r="E465" i="3"/>
  <c r="D465" i="3"/>
  <c r="C465" i="3"/>
  <c r="B465" i="3"/>
  <c r="L464" i="3"/>
  <c r="H464" i="3"/>
  <c r="G464" i="3"/>
  <c r="E464" i="3"/>
  <c r="D464" i="3"/>
  <c r="C464" i="3"/>
  <c r="B464" i="3"/>
  <c r="L463" i="3"/>
  <c r="H463" i="3"/>
  <c r="G463" i="3"/>
  <c r="E463" i="3"/>
  <c r="D463" i="3"/>
  <c r="C463" i="3"/>
  <c r="B463" i="3"/>
  <c r="L462" i="3"/>
  <c r="H462" i="3"/>
  <c r="G462" i="3"/>
  <c r="E462" i="3"/>
  <c r="D462" i="3"/>
  <c r="C462" i="3"/>
  <c r="B462" i="3"/>
  <c r="L461" i="3"/>
  <c r="H461" i="3"/>
  <c r="G461" i="3"/>
  <c r="E461" i="3"/>
  <c r="D461" i="3"/>
  <c r="C461" i="3"/>
  <c r="B461" i="3"/>
  <c r="L460" i="3"/>
  <c r="H460" i="3"/>
  <c r="G460" i="3"/>
  <c r="E460" i="3"/>
  <c r="D460" i="3"/>
  <c r="C460" i="3"/>
  <c r="B460" i="3"/>
  <c r="L459" i="3"/>
  <c r="H459" i="3"/>
  <c r="G459" i="3"/>
  <c r="E459" i="3"/>
  <c r="D459" i="3"/>
  <c r="C459" i="3"/>
  <c r="B459" i="3"/>
  <c r="L458" i="3"/>
  <c r="H458" i="3"/>
  <c r="G458" i="3"/>
  <c r="E458" i="3"/>
  <c r="D458" i="3"/>
  <c r="C458" i="3"/>
  <c r="B458" i="3"/>
  <c r="L457" i="3"/>
  <c r="H457" i="3"/>
  <c r="G457" i="3"/>
  <c r="E457" i="3"/>
  <c r="D457" i="3"/>
  <c r="C457" i="3"/>
  <c r="B457" i="3"/>
  <c r="L456" i="3"/>
  <c r="H456" i="3"/>
  <c r="G456" i="3"/>
  <c r="E456" i="3"/>
  <c r="D456" i="3"/>
  <c r="C456" i="3"/>
  <c r="B456" i="3"/>
  <c r="L455" i="3"/>
  <c r="H455" i="3"/>
  <c r="G455" i="3"/>
  <c r="E455" i="3"/>
  <c r="D455" i="3"/>
  <c r="C455" i="3"/>
  <c r="B455" i="3"/>
  <c r="L454" i="3"/>
  <c r="H454" i="3"/>
  <c r="G454" i="3"/>
  <c r="E454" i="3"/>
  <c r="D454" i="3"/>
  <c r="C454" i="3"/>
  <c r="B454" i="3"/>
  <c r="L453" i="3"/>
  <c r="H453" i="3"/>
  <c r="G453" i="3"/>
  <c r="E453" i="3"/>
  <c r="D453" i="3"/>
  <c r="C453" i="3"/>
  <c r="B453" i="3"/>
  <c r="L452" i="3"/>
  <c r="H452" i="3"/>
  <c r="G452" i="3"/>
  <c r="E452" i="3"/>
  <c r="D452" i="3"/>
  <c r="C452" i="3"/>
  <c r="B452" i="3"/>
  <c r="L451" i="3"/>
  <c r="H451" i="3"/>
  <c r="G451" i="3"/>
  <c r="E451" i="3"/>
  <c r="D451" i="3"/>
  <c r="C451" i="3"/>
  <c r="B451" i="3"/>
  <c r="L450" i="3"/>
  <c r="H450" i="3"/>
  <c r="G450" i="3"/>
  <c r="E450" i="3"/>
  <c r="D450" i="3"/>
  <c r="C450" i="3"/>
  <c r="B450" i="3"/>
  <c r="L449" i="3"/>
  <c r="H449" i="3"/>
  <c r="G449" i="3"/>
  <c r="E449" i="3"/>
  <c r="D449" i="3"/>
  <c r="C449" i="3"/>
  <c r="B449" i="3"/>
  <c r="L448" i="3"/>
  <c r="H448" i="3"/>
  <c r="G448" i="3"/>
  <c r="E448" i="3"/>
  <c r="D448" i="3"/>
  <c r="C448" i="3"/>
  <c r="B448" i="3"/>
  <c r="L447" i="3"/>
  <c r="H447" i="3"/>
  <c r="G447" i="3"/>
  <c r="E447" i="3"/>
  <c r="D447" i="3"/>
  <c r="C447" i="3"/>
  <c r="B447" i="3"/>
  <c r="L446" i="3"/>
  <c r="H446" i="3"/>
  <c r="G446" i="3"/>
  <c r="E446" i="3"/>
  <c r="D446" i="3"/>
  <c r="C446" i="3"/>
  <c r="B446" i="3"/>
  <c r="L445" i="3"/>
  <c r="H445" i="3"/>
  <c r="G445" i="3"/>
  <c r="E445" i="3"/>
  <c r="D445" i="3"/>
  <c r="C445" i="3"/>
  <c r="B445" i="3"/>
  <c r="L444" i="3"/>
  <c r="H444" i="3"/>
  <c r="G444" i="3"/>
  <c r="E444" i="3"/>
  <c r="D444" i="3"/>
  <c r="C444" i="3"/>
  <c r="B444" i="3"/>
  <c r="L443" i="3"/>
  <c r="H443" i="3"/>
  <c r="G443" i="3"/>
  <c r="E443" i="3"/>
  <c r="D443" i="3"/>
  <c r="C443" i="3"/>
  <c r="B443" i="3"/>
  <c r="L442" i="3"/>
  <c r="H442" i="3"/>
  <c r="G442" i="3"/>
  <c r="E442" i="3"/>
  <c r="D442" i="3"/>
  <c r="C442" i="3"/>
  <c r="B442" i="3"/>
  <c r="L441" i="3"/>
  <c r="H441" i="3"/>
  <c r="G441" i="3"/>
  <c r="E441" i="3"/>
  <c r="D441" i="3"/>
  <c r="C441" i="3"/>
  <c r="B441" i="3"/>
  <c r="L440" i="3"/>
  <c r="H440" i="3"/>
  <c r="G440" i="3"/>
  <c r="E440" i="3"/>
  <c r="D440" i="3"/>
  <c r="C440" i="3"/>
  <c r="B440" i="3"/>
  <c r="L439" i="3"/>
  <c r="H439" i="3"/>
  <c r="G439" i="3"/>
  <c r="E439" i="3"/>
  <c r="D439" i="3"/>
  <c r="C439" i="3"/>
  <c r="B439" i="3"/>
  <c r="L438" i="3"/>
  <c r="H438" i="3"/>
  <c r="G438" i="3"/>
  <c r="E438" i="3"/>
  <c r="D438" i="3"/>
  <c r="C438" i="3"/>
  <c r="B438" i="3"/>
  <c r="L437" i="3"/>
  <c r="H437" i="3"/>
  <c r="G437" i="3"/>
  <c r="E437" i="3"/>
  <c r="D437" i="3"/>
  <c r="C437" i="3"/>
  <c r="B437" i="3"/>
  <c r="L436" i="3"/>
  <c r="H436" i="3"/>
  <c r="G436" i="3"/>
  <c r="E436" i="3"/>
  <c r="D436" i="3"/>
  <c r="C436" i="3"/>
  <c r="B436" i="3"/>
  <c r="L435" i="3"/>
  <c r="H435" i="3"/>
  <c r="G435" i="3"/>
  <c r="E435" i="3"/>
  <c r="D435" i="3"/>
  <c r="C435" i="3"/>
  <c r="B435" i="3"/>
  <c r="L434" i="3"/>
  <c r="H434" i="3"/>
  <c r="G434" i="3"/>
  <c r="E434" i="3"/>
  <c r="D434" i="3"/>
  <c r="C434" i="3"/>
  <c r="B434" i="3"/>
  <c r="L433" i="3"/>
  <c r="H433" i="3"/>
  <c r="G433" i="3"/>
  <c r="E433" i="3"/>
  <c r="D433" i="3"/>
  <c r="C433" i="3"/>
  <c r="B433" i="3"/>
  <c r="L432" i="3"/>
  <c r="H432" i="3"/>
  <c r="G432" i="3"/>
  <c r="E432" i="3"/>
  <c r="D432" i="3"/>
  <c r="C432" i="3"/>
  <c r="B432" i="3"/>
  <c r="L431" i="3"/>
  <c r="H431" i="3"/>
  <c r="G431" i="3"/>
  <c r="E431" i="3"/>
  <c r="D431" i="3"/>
  <c r="C431" i="3"/>
  <c r="B431" i="3"/>
  <c r="L430" i="3"/>
  <c r="H430" i="3"/>
  <c r="G430" i="3"/>
  <c r="E430" i="3"/>
  <c r="D430" i="3"/>
  <c r="C430" i="3"/>
  <c r="B430" i="3"/>
  <c r="L429" i="3"/>
  <c r="H429" i="3"/>
  <c r="G429" i="3"/>
  <c r="E429" i="3"/>
  <c r="D429" i="3"/>
  <c r="C429" i="3"/>
  <c r="B429" i="3"/>
  <c r="L428" i="3"/>
  <c r="H428" i="3"/>
  <c r="G428" i="3"/>
  <c r="E428" i="3"/>
  <c r="D428" i="3"/>
  <c r="C428" i="3"/>
  <c r="B428" i="3"/>
  <c r="L427" i="3"/>
  <c r="H427" i="3"/>
  <c r="G427" i="3"/>
  <c r="E427" i="3"/>
  <c r="D427" i="3"/>
  <c r="C427" i="3"/>
  <c r="B427" i="3"/>
  <c r="L426" i="3"/>
  <c r="H426" i="3"/>
  <c r="G426" i="3"/>
  <c r="E426" i="3"/>
  <c r="D426" i="3"/>
  <c r="C426" i="3"/>
  <c r="B426" i="3"/>
  <c r="L425" i="3"/>
  <c r="H425" i="3"/>
  <c r="G425" i="3"/>
  <c r="E425" i="3"/>
  <c r="D425" i="3"/>
  <c r="C425" i="3"/>
  <c r="B425" i="3"/>
  <c r="L424" i="3"/>
  <c r="H424" i="3"/>
  <c r="G424" i="3"/>
  <c r="E424" i="3"/>
  <c r="D424" i="3"/>
  <c r="C424" i="3"/>
  <c r="B424" i="3"/>
  <c r="L423" i="3"/>
  <c r="H423" i="3"/>
  <c r="G423" i="3"/>
  <c r="E423" i="3"/>
  <c r="D423" i="3"/>
  <c r="C423" i="3"/>
  <c r="B423" i="3"/>
  <c r="L422" i="3"/>
  <c r="H422" i="3"/>
  <c r="G422" i="3"/>
  <c r="E422" i="3"/>
  <c r="D422" i="3"/>
  <c r="C422" i="3"/>
  <c r="B422" i="3"/>
  <c r="L421" i="3"/>
  <c r="H421" i="3"/>
  <c r="G421" i="3"/>
  <c r="E421" i="3"/>
  <c r="D421" i="3"/>
  <c r="C421" i="3"/>
  <c r="B421" i="3"/>
  <c r="L420" i="3"/>
  <c r="H420" i="3"/>
  <c r="G420" i="3"/>
  <c r="E420" i="3"/>
  <c r="D420" i="3"/>
  <c r="C420" i="3"/>
  <c r="B420" i="3"/>
  <c r="L419" i="3"/>
  <c r="H419" i="3"/>
  <c r="G419" i="3"/>
  <c r="E419" i="3"/>
  <c r="D419" i="3"/>
  <c r="C419" i="3"/>
  <c r="B419" i="3"/>
  <c r="L418" i="3"/>
  <c r="H418" i="3"/>
  <c r="G418" i="3"/>
  <c r="E418" i="3"/>
  <c r="D418" i="3"/>
  <c r="C418" i="3"/>
  <c r="B418" i="3"/>
  <c r="L417" i="3"/>
  <c r="H417" i="3"/>
  <c r="G417" i="3"/>
  <c r="E417" i="3"/>
  <c r="D417" i="3"/>
  <c r="C417" i="3"/>
  <c r="B417" i="3"/>
  <c r="L416" i="3"/>
  <c r="H416" i="3"/>
  <c r="G416" i="3"/>
  <c r="E416" i="3"/>
  <c r="D416" i="3"/>
  <c r="C416" i="3"/>
  <c r="B416" i="3"/>
  <c r="L415" i="3"/>
  <c r="H415" i="3"/>
  <c r="G415" i="3"/>
  <c r="E415" i="3"/>
  <c r="D415" i="3"/>
  <c r="C415" i="3"/>
  <c r="B415" i="3"/>
  <c r="L414" i="3"/>
  <c r="H414" i="3"/>
  <c r="G414" i="3"/>
  <c r="E414" i="3"/>
  <c r="D414" i="3"/>
  <c r="C414" i="3"/>
  <c r="B414" i="3"/>
  <c r="L413" i="3"/>
  <c r="H413" i="3"/>
  <c r="G413" i="3"/>
  <c r="E413" i="3"/>
  <c r="D413" i="3"/>
  <c r="C413" i="3"/>
  <c r="B413" i="3"/>
  <c r="L412" i="3"/>
  <c r="H412" i="3"/>
  <c r="G412" i="3"/>
  <c r="E412" i="3"/>
  <c r="D412" i="3"/>
  <c r="C412" i="3"/>
  <c r="B412" i="3"/>
  <c r="L411" i="3"/>
  <c r="H411" i="3"/>
  <c r="G411" i="3"/>
  <c r="E411" i="3"/>
  <c r="D411" i="3"/>
  <c r="C411" i="3"/>
  <c r="B411" i="3"/>
  <c r="L410" i="3"/>
  <c r="H410" i="3"/>
  <c r="G410" i="3"/>
  <c r="E410" i="3"/>
  <c r="D410" i="3"/>
  <c r="C410" i="3"/>
  <c r="B410" i="3"/>
  <c r="L409" i="3"/>
  <c r="H409" i="3"/>
  <c r="G409" i="3"/>
  <c r="E409" i="3"/>
  <c r="D409" i="3"/>
  <c r="C409" i="3"/>
  <c r="B409" i="3"/>
  <c r="L408" i="3"/>
  <c r="H408" i="3"/>
  <c r="G408" i="3"/>
  <c r="E408" i="3"/>
  <c r="D408" i="3"/>
  <c r="C408" i="3"/>
  <c r="B408" i="3"/>
  <c r="L407" i="3"/>
  <c r="H407" i="3"/>
  <c r="G407" i="3"/>
  <c r="E407" i="3"/>
  <c r="D407" i="3"/>
  <c r="C407" i="3"/>
  <c r="B407" i="3"/>
  <c r="L406" i="3"/>
  <c r="H406" i="3"/>
  <c r="G406" i="3"/>
  <c r="E406" i="3"/>
  <c r="D406" i="3"/>
  <c r="C406" i="3"/>
  <c r="B406" i="3"/>
  <c r="L405" i="3"/>
  <c r="H405" i="3"/>
  <c r="G405" i="3"/>
  <c r="E405" i="3"/>
  <c r="D405" i="3"/>
  <c r="C405" i="3"/>
  <c r="B405" i="3"/>
  <c r="L404" i="3"/>
  <c r="H404" i="3"/>
  <c r="G404" i="3"/>
  <c r="E404" i="3"/>
  <c r="D404" i="3"/>
  <c r="C404" i="3"/>
  <c r="B404" i="3"/>
  <c r="L403" i="3"/>
  <c r="H403" i="3"/>
  <c r="G403" i="3"/>
  <c r="E403" i="3"/>
  <c r="D403" i="3"/>
  <c r="C403" i="3"/>
  <c r="B403" i="3"/>
  <c r="L402" i="3"/>
  <c r="H402" i="3"/>
  <c r="G402" i="3"/>
  <c r="E402" i="3"/>
  <c r="D402" i="3"/>
  <c r="C402" i="3"/>
  <c r="B402" i="3"/>
  <c r="L401" i="3"/>
  <c r="H401" i="3"/>
  <c r="G401" i="3"/>
  <c r="E401" i="3"/>
  <c r="D401" i="3"/>
  <c r="C401" i="3"/>
  <c r="B401" i="3"/>
  <c r="L400" i="3"/>
  <c r="H400" i="3"/>
  <c r="G400" i="3"/>
  <c r="E400" i="3"/>
  <c r="D400" i="3"/>
  <c r="C400" i="3"/>
  <c r="B400" i="3"/>
  <c r="L399" i="3"/>
  <c r="H399" i="3"/>
  <c r="G399" i="3"/>
  <c r="E399" i="3"/>
  <c r="D399" i="3"/>
  <c r="C399" i="3"/>
  <c r="B399" i="3"/>
  <c r="L398" i="3"/>
  <c r="H398" i="3"/>
  <c r="G398" i="3"/>
  <c r="E398" i="3"/>
  <c r="D398" i="3"/>
  <c r="C398" i="3"/>
  <c r="B398" i="3"/>
  <c r="L397" i="3"/>
  <c r="H397" i="3"/>
  <c r="G397" i="3"/>
  <c r="E397" i="3"/>
  <c r="D397" i="3"/>
  <c r="C397" i="3"/>
  <c r="B397" i="3"/>
  <c r="L396" i="3"/>
  <c r="H396" i="3"/>
  <c r="G396" i="3"/>
  <c r="E396" i="3"/>
  <c r="D396" i="3"/>
  <c r="C396" i="3"/>
  <c r="B396" i="3"/>
  <c r="L395" i="3"/>
  <c r="H395" i="3"/>
  <c r="G395" i="3"/>
  <c r="E395" i="3"/>
  <c r="D395" i="3"/>
  <c r="C395" i="3"/>
  <c r="B395" i="3"/>
  <c r="L394" i="3"/>
  <c r="H394" i="3"/>
  <c r="G394" i="3"/>
  <c r="E394" i="3"/>
  <c r="D394" i="3"/>
  <c r="C394" i="3"/>
  <c r="B394" i="3"/>
  <c r="L393" i="3"/>
  <c r="H393" i="3"/>
  <c r="G393" i="3"/>
  <c r="E393" i="3"/>
  <c r="D393" i="3"/>
  <c r="C393" i="3"/>
  <c r="B393" i="3"/>
  <c r="L392" i="3"/>
  <c r="H392" i="3"/>
  <c r="G392" i="3"/>
  <c r="E392" i="3"/>
  <c r="D392" i="3"/>
  <c r="C392" i="3"/>
  <c r="B392" i="3"/>
  <c r="L391" i="3"/>
  <c r="H391" i="3"/>
  <c r="G391" i="3"/>
  <c r="E391" i="3"/>
  <c r="D391" i="3"/>
  <c r="C391" i="3"/>
  <c r="B391" i="3"/>
  <c r="L390" i="3"/>
  <c r="H390" i="3"/>
  <c r="G390" i="3"/>
  <c r="E390" i="3"/>
  <c r="D390" i="3"/>
  <c r="C390" i="3"/>
  <c r="B390" i="3"/>
  <c r="L389" i="3"/>
  <c r="H389" i="3"/>
  <c r="G389" i="3"/>
  <c r="E389" i="3"/>
  <c r="D389" i="3"/>
  <c r="C389" i="3"/>
  <c r="B389" i="3"/>
  <c r="L388" i="3"/>
  <c r="H388" i="3"/>
  <c r="G388" i="3"/>
  <c r="E388" i="3"/>
  <c r="D388" i="3"/>
  <c r="C388" i="3"/>
  <c r="B388" i="3"/>
  <c r="L387" i="3"/>
  <c r="H387" i="3"/>
  <c r="G387" i="3"/>
  <c r="E387" i="3"/>
  <c r="D387" i="3"/>
  <c r="C387" i="3"/>
  <c r="B387" i="3"/>
  <c r="L386" i="3"/>
  <c r="H386" i="3"/>
  <c r="G386" i="3"/>
  <c r="E386" i="3"/>
  <c r="D386" i="3"/>
  <c r="C386" i="3"/>
  <c r="B386" i="3"/>
  <c r="L385" i="3"/>
  <c r="H385" i="3"/>
  <c r="G385" i="3"/>
  <c r="E385" i="3"/>
  <c r="D385" i="3"/>
  <c r="C385" i="3"/>
  <c r="B385" i="3"/>
  <c r="L384" i="3"/>
  <c r="H384" i="3"/>
  <c r="G384" i="3"/>
  <c r="E384" i="3"/>
  <c r="D384" i="3"/>
  <c r="C384" i="3"/>
  <c r="B384" i="3"/>
  <c r="L383" i="3"/>
  <c r="H383" i="3"/>
  <c r="G383" i="3"/>
  <c r="E383" i="3"/>
  <c r="D383" i="3"/>
  <c r="C383" i="3"/>
  <c r="B383" i="3"/>
  <c r="L382" i="3"/>
  <c r="H382" i="3"/>
  <c r="G382" i="3"/>
  <c r="E382" i="3"/>
  <c r="D382" i="3"/>
  <c r="C382" i="3"/>
  <c r="B382" i="3"/>
  <c r="L381" i="3"/>
  <c r="H381" i="3"/>
  <c r="G381" i="3"/>
  <c r="E381" i="3"/>
  <c r="D381" i="3"/>
  <c r="C381" i="3"/>
  <c r="B381" i="3"/>
  <c r="L380" i="3"/>
  <c r="H380" i="3"/>
  <c r="G380" i="3"/>
  <c r="E380" i="3"/>
  <c r="D380" i="3"/>
  <c r="C380" i="3"/>
  <c r="B380" i="3"/>
  <c r="L379" i="3"/>
  <c r="H379" i="3"/>
  <c r="G379" i="3"/>
  <c r="E379" i="3"/>
  <c r="D379" i="3"/>
  <c r="C379" i="3"/>
  <c r="B379" i="3"/>
  <c r="L378" i="3"/>
  <c r="H378" i="3"/>
  <c r="G378" i="3"/>
  <c r="E378" i="3"/>
  <c r="D378" i="3"/>
  <c r="C378" i="3"/>
  <c r="B378" i="3"/>
  <c r="L377" i="3"/>
  <c r="H377" i="3"/>
  <c r="G377" i="3"/>
  <c r="E377" i="3"/>
  <c r="D377" i="3"/>
  <c r="C377" i="3"/>
  <c r="B377" i="3"/>
  <c r="L376" i="3"/>
  <c r="H376" i="3"/>
  <c r="G376" i="3"/>
  <c r="E376" i="3"/>
  <c r="D376" i="3"/>
  <c r="C376" i="3"/>
  <c r="B376" i="3"/>
  <c r="L375" i="3"/>
  <c r="H375" i="3"/>
  <c r="G375" i="3"/>
  <c r="E375" i="3"/>
  <c r="D375" i="3"/>
  <c r="C375" i="3"/>
  <c r="B375" i="3"/>
  <c r="L374" i="3"/>
  <c r="H374" i="3"/>
  <c r="G374" i="3"/>
  <c r="E374" i="3"/>
  <c r="D374" i="3"/>
  <c r="C374" i="3"/>
  <c r="B374" i="3"/>
  <c r="L373" i="3"/>
  <c r="H373" i="3"/>
  <c r="G373" i="3"/>
  <c r="E373" i="3"/>
  <c r="D373" i="3"/>
  <c r="C373" i="3"/>
  <c r="B373" i="3"/>
  <c r="L372" i="3"/>
  <c r="H372" i="3"/>
  <c r="G372" i="3"/>
  <c r="E372" i="3"/>
  <c r="D372" i="3"/>
  <c r="C372" i="3"/>
  <c r="B372" i="3"/>
  <c r="L371" i="3"/>
  <c r="H371" i="3"/>
  <c r="G371" i="3"/>
  <c r="E371" i="3"/>
  <c r="D371" i="3"/>
  <c r="C371" i="3"/>
  <c r="B371" i="3"/>
  <c r="L370" i="3"/>
  <c r="H370" i="3"/>
  <c r="G370" i="3"/>
  <c r="E370" i="3"/>
  <c r="D370" i="3"/>
  <c r="C370" i="3"/>
  <c r="B370" i="3"/>
  <c r="L369" i="3"/>
  <c r="H369" i="3"/>
  <c r="G369" i="3"/>
  <c r="E369" i="3"/>
  <c r="D369" i="3"/>
  <c r="C369" i="3"/>
  <c r="B369" i="3"/>
  <c r="L368" i="3"/>
  <c r="H368" i="3"/>
  <c r="G368" i="3"/>
  <c r="E368" i="3"/>
  <c r="D368" i="3"/>
  <c r="C368" i="3"/>
  <c r="B368" i="3"/>
  <c r="L367" i="3"/>
  <c r="H367" i="3"/>
  <c r="G367" i="3"/>
  <c r="E367" i="3"/>
  <c r="D367" i="3"/>
  <c r="C367" i="3"/>
  <c r="B367" i="3"/>
  <c r="L366" i="3"/>
  <c r="H366" i="3"/>
  <c r="G366" i="3"/>
  <c r="E366" i="3"/>
  <c r="D366" i="3"/>
  <c r="C366" i="3"/>
  <c r="B366" i="3"/>
  <c r="L365" i="3"/>
  <c r="H365" i="3"/>
  <c r="G365" i="3"/>
  <c r="E365" i="3"/>
  <c r="D365" i="3"/>
  <c r="C365" i="3"/>
  <c r="B365" i="3"/>
  <c r="L364" i="3"/>
  <c r="H364" i="3"/>
  <c r="G364" i="3"/>
  <c r="E364" i="3"/>
  <c r="D364" i="3"/>
  <c r="C364" i="3"/>
  <c r="B364" i="3"/>
  <c r="L363" i="3"/>
  <c r="H363" i="3"/>
  <c r="G363" i="3"/>
  <c r="E363" i="3"/>
  <c r="D363" i="3"/>
  <c r="C363" i="3"/>
  <c r="B363" i="3"/>
  <c r="L362" i="3"/>
  <c r="H362" i="3"/>
  <c r="G362" i="3"/>
  <c r="E362" i="3"/>
  <c r="D362" i="3"/>
  <c r="C362" i="3"/>
  <c r="B362" i="3"/>
  <c r="L361" i="3"/>
  <c r="H361" i="3"/>
  <c r="G361" i="3"/>
  <c r="E361" i="3"/>
  <c r="D361" i="3"/>
  <c r="C361" i="3"/>
  <c r="B361" i="3"/>
  <c r="L360" i="3"/>
  <c r="H360" i="3"/>
  <c r="G360" i="3"/>
  <c r="E360" i="3"/>
  <c r="D360" i="3"/>
  <c r="C360" i="3"/>
  <c r="B360" i="3"/>
  <c r="L359" i="3"/>
  <c r="H359" i="3"/>
  <c r="G359" i="3"/>
  <c r="E359" i="3"/>
  <c r="D359" i="3"/>
  <c r="C359" i="3"/>
  <c r="B359" i="3"/>
  <c r="L358" i="3"/>
  <c r="H358" i="3"/>
  <c r="G358" i="3"/>
  <c r="E358" i="3"/>
  <c r="D358" i="3"/>
  <c r="C358" i="3"/>
  <c r="B358" i="3"/>
  <c r="L357" i="3"/>
  <c r="H357" i="3"/>
  <c r="G357" i="3"/>
  <c r="E357" i="3"/>
  <c r="D357" i="3"/>
  <c r="C357" i="3"/>
  <c r="B357" i="3"/>
  <c r="L356" i="3"/>
  <c r="H356" i="3"/>
  <c r="G356" i="3"/>
  <c r="E356" i="3"/>
  <c r="D356" i="3"/>
  <c r="C356" i="3"/>
  <c r="B356" i="3"/>
  <c r="L355" i="3"/>
  <c r="H355" i="3"/>
  <c r="G355" i="3"/>
  <c r="E355" i="3"/>
  <c r="D355" i="3"/>
  <c r="C355" i="3"/>
  <c r="B355" i="3"/>
  <c r="L354" i="3"/>
  <c r="H354" i="3"/>
  <c r="G354" i="3"/>
  <c r="E354" i="3"/>
  <c r="D354" i="3"/>
  <c r="C354" i="3"/>
  <c r="B354" i="3"/>
  <c r="L353" i="3"/>
  <c r="H353" i="3"/>
  <c r="G353" i="3"/>
  <c r="E353" i="3"/>
  <c r="D353" i="3"/>
  <c r="C353" i="3"/>
  <c r="B353" i="3"/>
  <c r="L352" i="3"/>
  <c r="H352" i="3"/>
  <c r="G352" i="3"/>
  <c r="E352" i="3"/>
  <c r="D352" i="3"/>
  <c r="C352" i="3"/>
  <c r="B352" i="3"/>
  <c r="L351" i="3"/>
  <c r="H351" i="3"/>
  <c r="G351" i="3"/>
  <c r="E351" i="3"/>
  <c r="D351" i="3"/>
  <c r="C351" i="3"/>
  <c r="B351" i="3"/>
  <c r="L350" i="3"/>
  <c r="H350" i="3"/>
  <c r="G350" i="3"/>
  <c r="E350" i="3"/>
  <c r="D350" i="3"/>
  <c r="C350" i="3"/>
  <c r="B350" i="3"/>
  <c r="L349" i="3"/>
  <c r="H349" i="3"/>
  <c r="G349" i="3"/>
  <c r="E349" i="3"/>
  <c r="D349" i="3"/>
  <c r="C349" i="3"/>
  <c r="B349" i="3"/>
  <c r="L348" i="3"/>
  <c r="H348" i="3"/>
  <c r="G348" i="3"/>
  <c r="E348" i="3"/>
  <c r="D348" i="3"/>
  <c r="C348" i="3"/>
  <c r="B348" i="3"/>
  <c r="L347" i="3"/>
  <c r="H347" i="3"/>
  <c r="G347" i="3"/>
  <c r="E347" i="3"/>
  <c r="D347" i="3"/>
  <c r="C347" i="3"/>
  <c r="B347" i="3"/>
  <c r="L346" i="3"/>
  <c r="H346" i="3"/>
  <c r="G346" i="3"/>
  <c r="E346" i="3"/>
  <c r="D346" i="3"/>
  <c r="C346" i="3"/>
  <c r="B346" i="3"/>
  <c r="L345" i="3"/>
  <c r="H345" i="3"/>
  <c r="G345" i="3"/>
  <c r="E345" i="3"/>
  <c r="D345" i="3"/>
  <c r="C345" i="3"/>
  <c r="B345" i="3"/>
  <c r="L344" i="3"/>
  <c r="H344" i="3"/>
  <c r="G344" i="3"/>
  <c r="E344" i="3"/>
  <c r="D344" i="3"/>
  <c r="C344" i="3"/>
  <c r="B344" i="3"/>
  <c r="L343" i="3"/>
  <c r="H343" i="3"/>
  <c r="G343" i="3"/>
  <c r="E343" i="3"/>
  <c r="D343" i="3"/>
  <c r="C343" i="3"/>
  <c r="B343" i="3"/>
  <c r="L342" i="3"/>
  <c r="H342" i="3"/>
  <c r="G342" i="3"/>
  <c r="E342" i="3"/>
  <c r="D342" i="3"/>
  <c r="C342" i="3"/>
  <c r="B342" i="3"/>
  <c r="L341" i="3"/>
  <c r="H341" i="3"/>
  <c r="G341" i="3"/>
  <c r="E341" i="3"/>
  <c r="D341" i="3"/>
  <c r="C341" i="3"/>
  <c r="B341" i="3"/>
  <c r="L340" i="3"/>
  <c r="H340" i="3"/>
  <c r="G340" i="3"/>
  <c r="E340" i="3"/>
  <c r="D340" i="3"/>
  <c r="C340" i="3"/>
  <c r="B340" i="3"/>
  <c r="L339" i="3"/>
  <c r="H339" i="3"/>
  <c r="G339" i="3"/>
  <c r="E339" i="3"/>
  <c r="D339" i="3"/>
  <c r="C339" i="3"/>
  <c r="B339" i="3"/>
  <c r="L338" i="3"/>
  <c r="H338" i="3"/>
  <c r="G338" i="3"/>
  <c r="E338" i="3"/>
  <c r="D338" i="3"/>
  <c r="C338" i="3"/>
  <c r="B338" i="3"/>
  <c r="L337" i="3"/>
  <c r="H337" i="3"/>
  <c r="G337" i="3"/>
  <c r="E337" i="3"/>
  <c r="D337" i="3"/>
  <c r="C337" i="3"/>
  <c r="B337" i="3"/>
  <c r="L336" i="3"/>
  <c r="H336" i="3"/>
  <c r="G336" i="3"/>
  <c r="E336" i="3"/>
  <c r="D336" i="3"/>
  <c r="C336" i="3"/>
  <c r="B336" i="3"/>
  <c r="L335" i="3"/>
  <c r="H335" i="3"/>
  <c r="G335" i="3"/>
  <c r="E335" i="3"/>
  <c r="D335" i="3"/>
  <c r="C335" i="3"/>
  <c r="B335" i="3"/>
  <c r="L334" i="3"/>
  <c r="H334" i="3"/>
  <c r="G334" i="3"/>
  <c r="E334" i="3"/>
  <c r="D334" i="3"/>
  <c r="C334" i="3"/>
  <c r="B334" i="3"/>
  <c r="L333" i="3"/>
  <c r="H333" i="3"/>
  <c r="G333" i="3"/>
  <c r="E333" i="3"/>
  <c r="D333" i="3"/>
  <c r="C333" i="3"/>
  <c r="B333" i="3"/>
  <c r="L332" i="3"/>
  <c r="H332" i="3"/>
  <c r="G332" i="3"/>
  <c r="E332" i="3"/>
  <c r="D332" i="3"/>
  <c r="C332" i="3"/>
  <c r="B332" i="3"/>
  <c r="L331" i="3"/>
  <c r="H331" i="3"/>
  <c r="G331" i="3"/>
  <c r="E331" i="3"/>
  <c r="D331" i="3"/>
  <c r="C331" i="3"/>
  <c r="B331" i="3"/>
  <c r="L330" i="3"/>
  <c r="H330" i="3"/>
  <c r="G330" i="3"/>
  <c r="E330" i="3"/>
  <c r="D330" i="3"/>
  <c r="C330" i="3"/>
  <c r="B330" i="3"/>
  <c r="L329" i="3"/>
  <c r="H329" i="3"/>
  <c r="G329" i="3"/>
  <c r="E329" i="3"/>
  <c r="D329" i="3"/>
  <c r="C329" i="3"/>
  <c r="B329" i="3"/>
  <c r="L328" i="3"/>
  <c r="H328" i="3"/>
  <c r="G328" i="3"/>
  <c r="E328" i="3"/>
  <c r="D328" i="3"/>
  <c r="C328" i="3"/>
  <c r="B328" i="3"/>
  <c r="L327" i="3"/>
  <c r="H327" i="3"/>
  <c r="G327" i="3"/>
  <c r="E327" i="3"/>
  <c r="D327" i="3"/>
  <c r="C327" i="3"/>
  <c r="B327" i="3"/>
  <c r="L326" i="3"/>
  <c r="H326" i="3"/>
  <c r="G326" i="3"/>
  <c r="E326" i="3"/>
  <c r="D326" i="3"/>
  <c r="C326" i="3"/>
  <c r="B326" i="3"/>
  <c r="L325" i="3"/>
  <c r="H325" i="3"/>
  <c r="G325" i="3"/>
  <c r="E325" i="3"/>
  <c r="D325" i="3"/>
  <c r="C325" i="3"/>
  <c r="B325" i="3"/>
  <c r="L324" i="3"/>
  <c r="H324" i="3"/>
  <c r="G324" i="3"/>
  <c r="E324" i="3"/>
  <c r="D324" i="3"/>
  <c r="C324" i="3"/>
  <c r="B324" i="3"/>
  <c r="L323" i="3"/>
  <c r="H323" i="3"/>
  <c r="G323" i="3"/>
  <c r="E323" i="3"/>
  <c r="D323" i="3"/>
  <c r="C323" i="3"/>
  <c r="B323" i="3"/>
  <c r="L322" i="3"/>
  <c r="H322" i="3"/>
  <c r="G322" i="3"/>
  <c r="E322" i="3"/>
  <c r="D322" i="3"/>
  <c r="C322" i="3"/>
  <c r="B322" i="3"/>
  <c r="L321" i="3"/>
  <c r="H321" i="3"/>
  <c r="G321" i="3"/>
  <c r="E321" i="3"/>
  <c r="D321" i="3"/>
  <c r="C321" i="3"/>
  <c r="B321" i="3"/>
  <c r="L320" i="3"/>
  <c r="H320" i="3"/>
  <c r="G320" i="3"/>
  <c r="E320" i="3"/>
  <c r="D320" i="3"/>
  <c r="C320" i="3"/>
  <c r="B320" i="3"/>
  <c r="L319" i="3"/>
  <c r="H319" i="3"/>
  <c r="G319" i="3"/>
  <c r="E319" i="3"/>
  <c r="D319" i="3"/>
  <c r="C319" i="3"/>
  <c r="B319" i="3"/>
  <c r="L318" i="3"/>
  <c r="H318" i="3"/>
  <c r="G318" i="3"/>
  <c r="E318" i="3"/>
  <c r="D318" i="3"/>
  <c r="C318" i="3"/>
  <c r="B318" i="3"/>
  <c r="L317" i="3"/>
  <c r="H317" i="3"/>
  <c r="G317" i="3"/>
  <c r="E317" i="3"/>
  <c r="D317" i="3"/>
  <c r="C317" i="3"/>
  <c r="B317" i="3"/>
  <c r="L316" i="3"/>
  <c r="H316" i="3"/>
  <c r="G316" i="3"/>
  <c r="E316" i="3"/>
  <c r="D316" i="3"/>
  <c r="C316" i="3"/>
  <c r="B316" i="3"/>
  <c r="L315" i="3"/>
  <c r="H315" i="3"/>
  <c r="G315" i="3"/>
  <c r="E315" i="3"/>
  <c r="D315" i="3"/>
  <c r="C315" i="3"/>
  <c r="B315" i="3"/>
  <c r="L314" i="3"/>
  <c r="H314" i="3"/>
  <c r="G314" i="3"/>
  <c r="E314" i="3"/>
  <c r="D314" i="3"/>
  <c r="C314" i="3"/>
  <c r="B314" i="3"/>
  <c r="L313" i="3"/>
  <c r="H313" i="3"/>
  <c r="G313" i="3"/>
  <c r="E313" i="3"/>
  <c r="D313" i="3"/>
  <c r="C313" i="3"/>
  <c r="B313" i="3"/>
  <c r="L312" i="3"/>
  <c r="H312" i="3"/>
  <c r="G312" i="3"/>
  <c r="E312" i="3"/>
  <c r="D312" i="3"/>
  <c r="C312" i="3"/>
  <c r="B312" i="3"/>
  <c r="L311" i="3"/>
  <c r="H311" i="3"/>
  <c r="G311" i="3"/>
  <c r="E311" i="3"/>
  <c r="D311" i="3"/>
  <c r="C311" i="3"/>
  <c r="B311" i="3"/>
  <c r="L310" i="3"/>
  <c r="H310" i="3"/>
  <c r="G310" i="3"/>
  <c r="E310" i="3"/>
  <c r="D310" i="3"/>
  <c r="C310" i="3"/>
  <c r="B310" i="3"/>
  <c r="L309" i="3"/>
  <c r="H309" i="3"/>
  <c r="G309" i="3"/>
  <c r="E309" i="3"/>
  <c r="D309" i="3"/>
  <c r="C309" i="3"/>
  <c r="B309" i="3"/>
  <c r="L308" i="3"/>
  <c r="H308" i="3"/>
  <c r="G308" i="3"/>
  <c r="E308" i="3"/>
  <c r="D308" i="3"/>
  <c r="C308" i="3"/>
  <c r="B308" i="3"/>
  <c r="L307" i="3"/>
  <c r="H307" i="3"/>
  <c r="G307" i="3"/>
  <c r="E307" i="3"/>
  <c r="D307" i="3"/>
  <c r="C307" i="3"/>
  <c r="B307" i="3"/>
  <c r="L306" i="3"/>
  <c r="H306" i="3"/>
  <c r="G306" i="3"/>
  <c r="E306" i="3"/>
  <c r="D306" i="3"/>
  <c r="C306" i="3"/>
  <c r="B306" i="3"/>
  <c r="L305" i="3"/>
  <c r="H305" i="3"/>
  <c r="G305" i="3"/>
  <c r="E305" i="3"/>
  <c r="D305" i="3"/>
  <c r="C305" i="3"/>
  <c r="B305" i="3"/>
  <c r="L304" i="3"/>
  <c r="H304" i="3"/>
  <c r="G304" i="3"/>
  <c r="E304" i="3"/>
  <c r="D304" i="3"/>
  <c r="C304" i="3"/>
  <c r="B304" i="3"/>
  <c r="L303" i="3"/>
  <c r="H303" i="3"/>
  <c r="G303" i="3"/>
  <c r="E303" i="3"/>
  <c r="D303" i="3"/>
  <c r="C303" i="3"/>
  <c r="B303" i="3"/>
  <c r="L302" i="3"/>
  <c r="H302" i="3"/>
  <c r="G302" i="3"/>
  <c r="E302" i="3"/>
  <c r="D302" i="3"/>
  <c r="C302" i="3"/>
  <c r="B302" i="3"/>
  <c r="L301" i="3"/>
  <c r="H301" i="3"/>
  <c r="G301" i="3"/>
  <c r="E301" i="3"/>
  <c r="D301" i="3"/>
  <c r="C301" i="3"/>
  <c r="B301" i="3"/>
  <c r="L300" i="3"/>
  <c r="H300" i="3"/>
  <c r="G300" i="3"/>
  <c r="E300" i="3"/>
  <c r="D300" i="3"/>
  <c r="C300" i="3"/>
  <c r="B300" i="3"/>
  <c r="L299" i="3"/>
  <c r="H299" i="3"/>
  <c r="G299" i="3"/>
  <c r="E299" i="3"/>
  <c r="D299" i="3"/>
  <c r="C299" i="3"/>
  <c r="B299" i="3"/>
  <c r="L298" i="3"/>
  <c r="H298" i="3"/>
  <c r="G298" i="3"/>
  <c r="E298" i="3"/>
  <c r="D298" i="3"/>
  <c r="C298" i="3"/>
  <c r="B298" i="3"/>
  <c r="L297" i="3"/>
  <c r="H297" i="3"/>
  <c r="G297" i="3"/>
  <c r="E297" i="3"/>
  <c r="D297" i="3"/>
  <c r="C297" i="3"/>
  <c r="B297" i="3"/>
  <c r="L296" i="3"/>
  <c r="H296" i="3"/>
  <c r="G296" i="3"/>
  <c r="E296" i="3"/>
  <c r="D296" i="3"/>
  <c r="C296" i="3"/>
  <c r="B296" i="3"/>
  <c r="L295" i="3"/>
  <c r="H295" i="3"/>
  <c r="G295" i="3"/>
  <c r="E295" i="3"/>
  <c r="D295" i="3"/>
  <c r="C295" i="3"/>
  <c r="B295" i="3"/>
  <c r="L294" i="3"/>
  <c r="H294" i="3"/>
  <c r="G294" i="3"/>
  <c r="E294" i="3"/>
  <c r="D294" i="3"/>
  <c r="C294" i="3"/>
  <c r="B294" i="3"/>
  <c r="L293" i="3"/>
  <c r="H293" i="3"/>
  <c r="G293" i="3"/>
  <c r="E293" i="3"/>
  <c r="D293" i="3"/>
  <c r="C293" i="3"/>
  <c r="B293" i="3"/>
  <c r="L292" i="3"/>
  <c r="H292" i="3"/>
  <c r="G292" i="3"/>
  <c r="E292" i="3"/>
  <c r="D292" i="3"/>
  <c r="C292" i="3"/>
  <c r="B292" i="3"/>
  <c r="L291" i="3"/>
  <c r="H291" i="3"/>
  <c r="G291" i="3"/>
  <c r="E291" i="3"/>
  <c r="D291" i="3"/>
  <c r="C291" i="3"/>
  <c r="B291" i="3"/>
  <c r="L290" i="3"/>
  <c r="H290" i="3"/>
  <c r="G290" i="3"/>
  <c r="E290" i="3"/>
  <c r="D290" i="3"/>
  <c r="C290" i="3"/>
  <c r="B290" i="3"/>
  <c r="L289" i="3"/>
  <c r="H289" i="3"/>
  <c r="G289" i="3"/>
  <c r="E289" i="3"/>
  <c r="D289" i="3"/>
  <c r="C289" i="3"/>
  <c r="B289" i="3"/>
  <c r="L288" i="3"/>
  <c r="H288" i="3"/>
  <c r="G288" i="3"/>
  <c r="E288" i="3"/>
  <c r="D288" i="3"/>
  <c r="C288" i="3"/>
  <c r="B288" i="3"/>
  <c r="L287" i="3"/>
  <c r="H287" i="3"/>
  <c r="G287" i="3"/>
  <c r="E287" i="3"/>
  <c r="D287" i="3"/>
  <c r="C287" i="3"/>
  <c r="B287" i="3"/>
  <c r="L286" i="3"/>
  <c r="H286" i="3"/>
  <c r="G286" i="3"/>
  <c r="E286" i="3"/>
  <c r="D286" i="3"/>
  <c r="C286" i="3"/>
  <c r="B286" i="3"/>
  <c r="L285" i="3"/>
  <c r="H285" i="3"/>
  <c r="G285" i="3"/>
  <c r="E285" i="3"/>
  <c r="D285" i="3"/>
  <c r="C285" i="3"/>
  <c r="B285" i="3"/>
  <c r="L284" i="3"/>
  <c r="H284" i="3"/>
  <c r="G284" i="3"/>
  <c r="E284" i="3"/>
  <c r="D284" i="3"/>
  <c r="C284" i="3"/>
  <c r="B284" i="3"/>
  <c r="L283" i="3"/>
  <c r="H283" i="3"/>
  <c r="G283" i="3"/>
  <c r="E283" i="3"/>
  <c r="D283" i="3"/>
  <c r="C283" i="3"/>
  <c r="B283" i="3"/>
  <c r="L282" i="3"/>
  <c r="H282" i="3"/>
  <c r="G282" i="3"/>
  <c r="E282" i="3"/>
  <c r="D282" i="3"/>
  <c r="C282" i="3"/>
  <c r="B282" i="3"/>
  <c r="L281" i="3"/>
  <c r="H281" i="3"/>
  <c r="G281" i="3"/>
  <c r="E281" i="3"/>
  <c r="D281" i="3"/>
  <c r="C281" i="3"/>
  <c r="B281" i="3"/>
  <c r="L280" i="3"/>
  <c r="H280" i="3"/>
  <c r="G280" i="3"/>
  <c r="E280" i="3"/>
  <c r="D280" i="3"/>
  <c r="C280" i="3"/>
  <c r="B280" i="3"/>
  <c r="L279" i="3"/>
  <c r="H279" i="3"/>
  <c r="G279" i="3"/>
  <c r="E279" i="3"/>
  <c r="D279" i="3"/>
  <c r="C279" i="3"/>
  <c r="B279" i="3"/>
  <c r="L278" i="3"/>
  <c r="H278" i="3"/>
  <c r="G278" i="3"/>
  <c r="E278" i="3"/>
  <c r="D278" i="3"/>
  <c r="C278" i="3"/>
  <c r="B278" i="3"/>
  <c r="L277" i="3"/>
  <c r="H277" i="3"/>
  <c r="G277" i="3"/>
  <c r="E277" i="3"/>
  <c r="D277" i="3"/>
  <c r="C277" i="3"/>
  <c r="B277" i="3"/>
  <c r="L276" i="3"/>
  <c r="H276" i="3"/>
  <c r="G276" i="3"/>
  <c r="E276" i="3"/>
  <c r="D276" i="3"/>
  <c r="C276" i="3"/>
  <c r="B276" i="3"/>
  <c r="L275" i="3"/>
  <c r="H275" i="3"/>
  <c r="G275" i="3"/>
  <c r="E275" i="3"/>
  <c r="D275" i="3"/>
  <c r="C275" i="3"/>
  <c r="B275" i="3"/>
  <c r="L274" i="3"/>
  <c r="H274" i="3"/>
  <c r="G274" i="3"/>
  <c r="E274" i="3"/>
  <c r="D274" i="3"/>
  <c r="C274" i="3"/>
  <c r="B274" i="3"/>
  <c r="L273" i="3"/>
  <c r="H273" i="3"/>
  <c r="G273" i="3"/>
  <c r="E273" i="3"/>
  <c r="D273" i="3"/>
  <c r="C273" i="3"/>
  <c r="B273" i="3"/>
  <c r="L272" i="3"/>
  <c r="H272" i="3"/>
  <c r="G272" i="3"/>
  <c r="E272" i="3"/>
  <c r="D272" i="3"/>
  <c r="C272" i="3"/>
  <c r="B272" i="3"/>
  <c r="L271" i="3"/>
  <c r="H271" i="3"/>
  <c r="G271" i="3"/>
  <c r="E271" i="3"/>
  <c r="D271" i="3"/>
  <c r="C271" i="3"/>
  <c r="B271" i="3"/>
  <c r="L270" i="3"/>
  <c r="H270" i="3"/>
  <c r="G270" i="3"/>
  <c r="E270" i="3"/>
  <c r="D270" i="3"/>
  <c r="C270" i="3"/>
  <c r="B270" i="3"/>
  <c r="L269" i="3"/>
  <c r="H269" i="3"/>
  <c r="G269" i="3"/>
  <c r="E269" i="3"/>
  <c r="D269" i="3"/>
  <c r="C269" i="3"/>
  <c r="B269" i="3"/>
  <c r="L268" i="3"/>
  <c r="H268" i="3"/>
  <c r="G268" i="3"/>
  <c r="E268" i="3"/>
  <c r="D268" i="3"/>
  <c r="C268" i="3"/>
  <c r="B268" i="3"/>
  <c r="L267" i="3"/>
  <c r="H267" i="3"/>
  <c r="G267" i="3"/>
  <c r="E267" i="3"/>
  <c r="D267" i="3"/>
  <c r="C267" i="3"/>
  <c r="B267" i="3"/>
  <c r="L266" i="3"/>
  <c r="H266" i="3"/>
  <c r="G266" i="3"/>
  <c r="E266" i="3"/>
  <c r="D266" i="3"/>
  <c r="C266" i="3"/>
  <c r="B266" i="3"/>
  <c r="L265" i="3"/>
  <c r="H265" i="3"/>
  <c r="G265" i="3"/>
  <c r="E265" i="3"/>
  <c r="D265" i="3"/>
  <c r="C265" i="3"/>
  <c r="B265" i="3"/>
  <c r="L264" i="3"/>
  <c r="H264" i="3"/>
  <c r="G264" i="3"/>
  <c r="E264" i="3"/>
  <c r="D264" i="3"/>
  <c r="C264" i="3"/>
  <c r="B264" i="3"/>
  <c r="L263" i="3"/>
  <c r="H263" i="3"/>
  <c r="G263" i="3"/>
  <c r="E263" i="3"/>
  <c r="D263" i="3"/>
  <c r="C263" i="3"/>
  <c r="B263" i="3"/>
  <c r="L262" i="3"/>
  <c r="H262" i="3"/>
  <c r="G262" i="3"/>
  <c r="E262" i="3"/>
  <c r="D262" i="3"/>
  <c r="C262" i="3"/>
  <c r="B262" i="3"/>
  <c r="L261" i="3"/>
  <c r="H261" i="3"/>
  <c r="G261" i="3"/>
  <c r="E261" i="3"/>
  <c r="D261" i="3"/>
  <c r="C261" i="3"/>
  <c r="B261" i="3"/>
  <c r="L260" i="3"/>
  <c r="H260" i="3"/>
  <c r="G260" i="3"/>
  <c r="E260" i="3"/>
  <c r="D260" i="3"/>
  <c r="C260" i="3"/>
  <c r="B260" i="3"/>
  <c r="L259" i="3"/>
  <c r="H259" i="3"/>
  <c r="G259" i="3"/>
  <c r="E259" i="3"/>
  <c r="D259" i="3"/>
  <c r="C259" i="3"/>
  <c r="B259" i="3"/>
  <c r="L258" i="3"/>
  <c r="H258" i="3"/>
  <c r="G258" i="3"/>
  <c r="E258" i="3"/>
  <c r="D258" i="3"/>
  <c r="C258" i="3"/>
  <c r="B258" i="3"/>
  <c r="L257" i="3"/>
  <c r="H257" i="3"/>
  <c r="G257" i="3"/>
  <c r="E257" i="3"/>
  <c r="D257" i="3"/>
  <c r="C257" i="3"/>
  <c r="B257" i="3"/>
  <c r="L256" i="3"/>
  <c r="H256" i="3"/>
  <c r="G256" i="3"/>
  <c r="E256" i="3"/>
  <c r="D256" i="3"/>
  <c r="C256" i="3"/>
  <c r="B256" i="3"/>
  <c r="L255" i="3"/>
  <c r="H255" i="3"/>
  <c r="G255" i="3"/>
  <c r="E255" i="3"/>
  <c r="D255" i="3"/>
  <c r="C255" i="3"/>
  <c r="B255" i="3"/>
  <c r="L254" i="3"/>
  <c r="H254" i="3"/>
  <c r="G254" i="3"/>
  <c r="E254" i="3"/>
  <c r="D254" i="3"/>
  <c r="C254" i="3"/>
  <c r="B254" i="3"/>
  <c r="L253" i="3"/>
  <c r="H253" i="3"/>
  <c r="G253" i="3"/>
  <c r="E253" i="3"/>
  <c r="D253" i="3"/>
  <c r="C253" i="3"/>
  <c r="B253" i="3"/>
  <c r="L252" i="3"/>
  <c r="H252" i="3"/>
  <c r="G252" i="3"/>
  <c r="E252" i="3"/>
  <c r="D252" i="3"/>
  <c r="C252" i="3"/>
  <c r="B252" i="3"/>
  <c r="L251" i="3"/>
  <c r="H251" i="3"/>
  <c r="G251" i="3"/>
  <c r="E251" i="3"/>
  <c r="D251" i="3"/>
  <c r="C251" i="3"/>
  <c r="B251" i="3"/>
  <c r="L250" i="3"/>
  <c r="H250" i="3"/>
  <c r="G250" i="3"/>
  <c r="E250" i="3"/>
  <c r="D250" i="3"/>
  <c r="C250" i="3"/>
  <c r="B250" i="3"/>
  <c r="L249" i="3"/>
  <c r="H249" i="3"/>
  <c r="G249" i="3"/>
  <c r="E249" i="3"/>
  <c r="D249" i="3"/>
  <c r="C249" i="3"/>
  <c r="B249" i="3"/>
  <c r="L248" i="3"/>
  <c r="H248" i="3"/>
  <c r="G248" i="3"/>
  <c r="E248" i="3"/>
  <c r="D248" i="3"/>
  <c r="C248" i="3"/>
  <c r="B248" i="3"/>
  <c r="L247" i="3"/>
  <c r="H247" i="3"/>
  <c r="G247" i="3"/>
  <c r="E247" i="3"/>
  <c r="D247" i="3"/>
  <c r="C247" i="3"/>
  <c r="B247" i="3"/>
  <c r="L246" i="3"/>
  <c r="H246" i="3"/>
  <c r="G246" i="3"/>
  <c r="E246" i="3"/>
  <c r="D246" i="3"/>
  <c r="C246" i="3"/>
  <c r="B246" i="3"/>
  <c r="L245" i="3"/>
  <c r="H245" i="3"/>
  <c r="G245" i="3"/>
  <c r="E245" i="3"/>
  <c r="D245" i="3"/>
  <c r="C245" i="3"/>
  <c r="B245" i="3"/>
  <c r="L244" i="3"/>
  <c r="H244" i="3"/>
  <c r="G244" i="3"/>
  <c r="E244" i="3"/>
  <c r="D244" i="3"/>
  <c r="C244" i="3"/>
  <c r="B244" i="3"/>
  <c r="L243" i="3"/>
  <c r="H243" i="3"/>
  <c r="G243" i="3"/>
  <c r="E243" i="3"/>
  <c r="D243" i="3"/>
  <c r="C243" i="3"/>
  <c r="B243" i="3"/>
  <c r="L242" i="3"/>
  <c r="H242" i="3"/>
  <c r="G242" i="3"/>
  <c r="E242" i="3"/>
  <c r="D242" i="3"/>
  <c r="C242" i="3"/>
  <c r="B242" i="3"/>
  <c r="L241" i="3"/>
  <c r="H241" i="3"/>
  <c r="G241" i="3"/>
  <c r="E241" i="3"/>
  <c r="D241" i="3"/>
  <c r="C241" i="3"/>
  <c r="B241" i="3"/>
  <c r="L240" i="3"/>
  <c r="H240" i="3"/>
  <c r="G240" i="3"/>
  <c r="E240" i="3"/>
  <c r="D240" i="3"/>
  <c r="C240" i="3"/>
  <c r="B240" i="3"/>
  <c r="L239" i="3"/>
  <c r="H239" i="3"/>
  <c r="G239" i="3"/>
  <c r="E239" i="3"/>
  <c r="D239" i="3"/>
  <c r="C239" i="3"/>
  <c r="B239" i="3"/>
  <c r="L238" i="3"/>
  <c r="H238" i="3"/>
  <c r="G238" i="3"/>
  <c r="E238" i="3"/>
  <c r="D238" i="3"/>
  <c r="C238" i="3"/>
  <c r="B238" i="3"/>
  <c r="L237" i="3"/>
  <c r="H237" i="3"/>
  <c r="G237" i="3"/>
  <c r="E237" i="3"/>
  <c r="D237" i="3"/>
  <c r="C237" i="3"/>
  <c r="B237" i="3"/>
  <c r="L236" i="3"/>
  <c r="H236" i="3"/>
  <c r="G236" i="3"/>
  <c r="E236" i="3"/>
  <c r="D236" i="3"/>
  <c r="C236" i="3"/>
  <c r="B236" i="3"/>
  <c r="L235" i="3"/>
  <c r="H235" i="3"/>
  <c r="G235" i="3"/>
  <c r="E235" i="3"/>
  <c r="D235" i="3"/>
  <c r="C235" i="3"/>
  <c r="B235" i="3"/>
  <c r="L234" i="3"/>
  <c r="H234" i="3"/>
  <c r="G234" i="3"/>
  <c r="E234" i="3"/>
  <c r="D234" i="3"/>
  <c r="C234" i="3"/>
  <c r="B234" i="3"/>
  <c r="L233" i="3"/>
  <c r="H233" i="3"/>
  <c r="G233" i="3"/>
  <c r="E233" i="3"/>
  <c r="D233" i="3"/>
  <c r="C233" i="3"/>
  <c r="B233" i="3"/>
  <c r="L232" i="3"/>
  <c r="H232" i="3"/>
  <c r="G232" i="3"/>
  <c r="E232" i="3"/>
  <c r="D232" i="3"/>
  <c r="C232" i="3"/>
  <c r="B232" i="3"/>
  <c r="L231" i="3"/>
  <c r="H231" i="3"/>
  <c r="G231" i="3"/>
  <c r="E231" i="3"/>
  <c r="D231" i="3"/>
  <c r="C231" i="3"/>
  <c r="B231" i="3"/>
  <c r="L230" i="3"/>
  <c r="H230" i="3"/>
  <c r="G230" i="3"/>
  <c r="E230" i="3"/>
  <c r="D230" i="3"/>
  <c r="C230" i="3"/>
  <c r="B230" i="3"/>
  <c r="L229" i="3"/>
  <c r="H229" i="3"/>
  <c r="G229" i="3"/>
  <c r="E229" i="3"/>
  <c r="D229" i="3"/>
  <c r="C229" i="3"/>
  <c r="B229" i="3"/>
  <c r="L228" i="3"/>
  <c r="H228" i="3"/>
  <c r="G228" i="3"/>
  <c r="E228" i="3"/>
  <c r="D228" i="3"/>
  <c r="C228" i="3"/>
  <c r="B228" i="3"/>
  <c r="L227" i="3"/>
  <c r="H227" i="3"/>
  <c r="G227" i="3"/>
  <c r="E227" i="3"/>
  <c r="D227" i="3"/>
  <c r="C227" i="3"/>
  <c r="B227" i="3"/>
  <c r="L226" i="3"/>
  <c r="H226" i="3"/>
  <c r="G226" i="3"/>
  <c r="E226" i="3"/>
  <c r="D226" i="3"/>
  <c r="C226" i="3"/>
  <c r="B226" i="3"/>
  <c r="L225" i="3"/>
  <c r="H225" i="3"/>
  <c r="G225" i="3"/>
  <c r="E225" i="3"/>
  <c r="D225" i="3"/>
  <c r="C225" i="3"/>
  <c r="B225" i="3"/>
  <c r="L224" i="3"/>
  <c r="H224" i="3"/>
  <c r="G224" i="3"/>
  <c r="E224" i="3"/>
  <c r="D224" i="3"/>
  <c r="C224" i="3"/>
  <c r="B224" i="3"/>
  <c r="L223" i="3"/>
  <c r="H223" i="3"/>
  <c r="G223" i="3"/>
  <c r="E223" i="3"/>
  <c r="D223" i="3"/>
  <c r="C223" i="3"/>
  <c r="B223" i="3"/>
  <c r="L222" i="3"/>
  <c r="H222" i="3"/>
  <c r="G222" i="3"/>
  <c r="E222" i="3"/>
  <c r="D222" i="3"/>
  <c r="C222" i="3"/>
  <c r="B222" i="3"/>
  <c r="L221" i="3"/>
  <c r="H221" i="3"/>
  <c r="G221" i="3"/>
  <c r="E221" i="3"/>
  <c r="D221" i="3"/>
  <c r="C221" i="3"/>
  <c r="B221" i="3"/>
  <c r="L220" i="3"/>
  <c r="H220" i="3"/>
  <c r="G220" i="3"/>
  <c r="E220" i="3"/>
  <c r="D220" i="3"/>
  <c r="C220" i="3"/>
  <c r="B220" i="3"/>
  <c r="L219" i="3"/>
  <c r="H219" i="3"/>
  <c r="G219" i="3"/>
  <c r="E219" i="3"/>
  <c r="D219" i="3"/>
  <c r="C219" i="3"/>
  <c r="B219" i="3"/>
  <c r="L218" i="3"/>
  <c r="H218" i="3"/>
  <c r="G218" i="3"/>
  <c r="E218" i="3"/>
  <c r="D218" i="3"/>
  <c r="C218" i="3"/>
  <c r="B218" i="3"/>
  <c r="L217" i="3"/>
  <c r="H217" i="3"/>
  <c r="G217" i="3"/>
  <c r="E217" i="3"/>
  <c r="D217" i="3"/>
  <c r="C217" i="3"/>
  <c r="B217" i="3"/>
  <c r="L216" i="3"/>
  <c r="H216" i="3"/>
  <c r="G216" i="3"/>
  <c r="E216" i="3"/>
  <c r="D216" i="3"/>
  <c r="C216" i="3"/>
  <c r="B216" i="3"/>
  <c r="L215" i="3"/>
  <c r="H215" i="3"/>
  <c r="G215" i="3"/>
  <c r="E215" i="3"/>
  <c r="D215" i="3"/>
  <c r="C215" i="3"/>
  <c r="B215" i="3"/>
  <c r="L214" i="3"/>
  <c r="H214" i="3"/>
  <c r="G214" i="3"/>
  <c r="E214" i="3"/>
  <c r="D214" i="3"/>
  <c r="C214" i="3"/>
  <c r="B214" i="3"/>
  <c r="L213" i="3"/>
  <c r="H213" i="3"/>
  <c r="G213" i="3"/>
  <c r="E213" i="3"/>
  <c r="D213" i="3"/>
  <c r="C213" i="3"/>
  <c r="B213" i="3"/>
  <c r="L212" i="3"/>
  <c r="H212" i="3"/>
  <c r="G212" i="3"/>
  <c r="E212" i="3"/>
  <c r="D212" i="3"/>
  <c r="C212" i="3"/>
  <c r="B212" i="3"/>
  <c r="L211" i="3"/>
  <c r="H211" i="3"/>
  <c r="G211" i="3"/>
  <c r="E211" i="3"/>
  <c r="D211" i="3"/>
  <c r="C211" i="3"/>
  <c r="B211" i="3"/>
  <c r="L210" i="3"/>
  <c r="H210" i="3"/>
  <c r="G210" i="3"/>
  <c r="E210" i="3"/>
  <c r="D210" i="3"/>
  <c r="C210" i="3"/>
  <c r="B210" i="3"/>
  <c r="L209" i="3"/>
  <c r="H209" i="3"/>
  <c r="G209" i="3"/>
  <c r="E209" i="3"/>
  <c r="D209" i="3"/>
  <c r="C209" i="3"/>
  <c r="B209" i="3"/>
  <c r="L208" i="3"/>
  <c r="H208" i="3"/>
  <c r="G208" i="3"/>
  <c r="E208" i="3"/>
  <c r="D208" i="3"/>
  <c r="C208" i="3"/>
  <c r="B208" i="3"/>
  <c r="L207" i="3"/>
  <c r="H207" i="3"/>
  <c r="G207" i="3"/>
  <c r="E207" i="3"/>
  <c r="D207" i="3"/>
  <c r="C207" i="3"/>
  <c r="B207" i="3"/>
  <c r="L206" i="3"/>
  <c r="H206" i="3"/>
  <c r="G206" i="3"/>
  <c r="E206" i="3"/>
  <c r="D206" i="3"/>
  <c r="C206" i="3"/>
  <c r="B206" i="3"/>
  <c r="L205" i="3"/>
  <c r="H205" i="3"/>
  <c r="G205" i="3"/>
  <c r="E205" i="3"/>
  <c r="D205" i="3"/>
  <c r="C205" i="3"/>
  <c r="B205" i="3"/>
  <c r="L204" i="3"/>
  <c r="H204" i="3"/>
  <c r="G204" i="3"/>
  <c r="E204" i="3"/>
  <c r="D204" i="3"/>
  <c r="C204" i="3"/>
  <c r="B204" i="3"/>
  <c r="L203" i="3"/>
  <c r="H203" i="3"/>
  <c r="G203" i="3"/>
  <c r="E203" i="3"/>
  <c r="D203" i="3"/>
  <c r="C203" i="3"/>
  <c r="B203" i="3"/>
  <c r="L202" i="3"/>
  <c r="H202" i="3"/>
  <c r="G202" i="3"/>
  <c r="E202" i="3"/>
  <c r="D202" i="3"/>
  <c r="C202" i="3"/>
  <c r="B202" i="3"/>
  <c r="L201" i="3"/>
  <c r="H201" i="3"/>
  <c r="G201" i="3"/>
  <c r="E201" i="3"/>
  <c r="D201" i="3"/>
  <c r="C201" i="3"/>
  <c r="B201" i="3"/>
  <c r="L200" i="3"/>
  <c r="H200" i="3"/>
  <c r="G200" i="3"/>
  <c r="E200" i="3"/>
  <c r="D200" i="3"/>
  <c r="C200" i="3"/>
  <c r="B200" i="3"/>
  <c r="L199" i="3"/>
  <c r="H199" i="3"/>
  <c r="G199" i="3"/>
  <c r="E199" i="3"/>
  <c r="D199" i="3"/>
  <c r="C199" i="3"/>
  <c r="B199" i="3"/>
  <c r="L198" i="3"/>
  <c r="H198" i="3"/>
  <c r="G198" i="3"/>
  <c r="E198" i="3"/>
  <c r="D198" i="3"/>
  <c r="C198" i="3"/>
  <c r="B198" i="3"/>
  <c r="L197" i="3"/>
  <c r="H197" i="3"/>
  <c r="G197" i="3"/>
  <c r="E197" i="3"/>
  <c r="D197" i="3"/>
  <c r="C197" i="3"/>
  <c r="B197" i="3"/>
  <c r="L196" i="3"/>
  <c r="H196" i="3"/>
  <c r="G196" i="3"/>
  <c r="E196" i="3"/>
  <c r="D196" i="3"/>
  <c r="C196" i="3"/>
  <c r="B196" i="3"/>
  <c r="L195" i="3"/>
  <c r="H195" i="3"/>
  <c r="G195" i="3"/>
  <c r="E195" i="3"/>
  <c r="D195" i="3"/>
  <c r="C195" i="3"/>
  <c r="B195" i="3"/>
  <c r="L194" i="3"/>
  <c r="H194" i="3"/>
  <c r="G194" i="3"/>
  <c r="E194" i="3"/>
  <c r="D194" i="3"/>
  <c r="C194" i="3"/>
  <c r="B194" i="3"/>
  <c r="L193" i="3"/>
  <c r="H193" i="3"/>
  <c r="G193" i="3"/>
  <c r="E193" i="3"/>
  <c r="D193" i="3"/>
  <c r="C193" i="3"/>
  <c r="B193" i="3"/>
  <c r="L192" i="3"/>
  <c r="H192" i="3"/>
  <c r="G192" i="3"/>
  <c r="E192" i="3"/>
  <c r="D192" i="3"/>
  <c r="C192" i="3"/>
  <c r="B192" i="3"/>
  <c r="L191" i="3"/>
  <c r="H191" i="3"/>
  <c r="G191" i="3"/>
  <c r="E191" i="3"/>
  <c r="D191" i="3"/>
  <c r="C191" i="3"/>
  <c r="B191" i="3"/>
  <c r="L190" i="3"/>
  <c r="H190" i="3"/>
  <c r="G190" i="3"/>
  <c r="E190" i="3"/>
  <c r="D190" i="3"/>
  <c r="C190" i="3"/>
  <c r="B190" i="3"/>
  <c r="L189" i="3"/>
  <c r="H189" i="3"/>
  <c r="G189" i="3"/>
  <c r="E189" i="3"/>
  <c r="D189" i="3"/>
  <c r="C189" i="3"/>
  <c r="B189" i="3"/>
  <c r="L188" i="3"/>
  <c r="H188" i="3"/>
  <c r="G188" i="3"/>
  <c r="E188" i="3"/>
  <c r="D188" i="3"/>
  <c r="C188" i="3"/>
  <c r="B188" i="3"/>
  <c r="L187" i="3"/>
  <c r="H187" i="3"/>
  <c r="G187" i="3"/>
  <c r="E187" i="3"/>
  <c r="D187" i="3"/>
  <c r="C187" i="3"/>
  <c r="B187" i="3"/>
  <c r="L186" i="3"/>
  <c r="H186" i="3"/>
  <c r="G186" i="3"/>
  <c r="E186" i="3"/>
  <c r="D186" i="3"/>
  <c r="C186" i="3"/>
  <c r="B186" i="3"/>
  <c r="L185" i="3"/>
  <c r="H185" i="3"/>
  <c r="G185" i="3"/>
  <c r="E185" i="3"/>
  <c r="D185" i="3"/>
  <c r="C185" i="3"/>
  <c r="B185" i="3"/>
  <c r="L184" i="3"/>
  <c r="H184" i="3"/>
  <c r="G184" i="3"/>
  <c r="E184" i="3"/>
  <c r="D184" i="3"/>
  <c r="C184" i="3"/>
  <c r="B184" i="3"/>
  <c r="L183" i="3"/>
  <c r="H183" i="3"/>
  <c r="G183" i="3"/>
  <c r="E183" i="3"/>
  <c r="D183" i="3"/>
  <c r="C183" i="3"/>
  <c r="B183" i="3"/>
  <c r="L182" i="3"/>
  <c r="H182" i="3"/>
  <c r="G182" i="3"/>
  <c r="E182" i="3"/>
  <c r="D182" i="3"/>
  <c r="C182" i="3"/>
  <c r="B182" i="3"/>
  <c r="L181" i="3"/>
  <c r="H181" i="3"/>
  <c r="G181" i="3"/>
  <c r="E181" i="3"/>
  <c r="D181" i="3"/>
  <c r="C181" i="3"/>
  <c r="B181" i="3"/>
  <c r="L180" i="3"/>
  <c r="H180" i="3"/>
  <c r="G180" i="3"/>
  <c r="E180" i="3"/>
  <c r="D180" i="3"/>
  <c r="C180" i="3"/>
  <c r="B180" i="3"/>
  <c r="L179" i="3"/>
  <c r="H179" i="3"/>
  <c r="G179" i="3"/>
  <c r="E179" i="3"/>
  <c r="D179" i="3"/>
  <c r="C179" i="3"/>
  <c r="B179" i="3"/>
  <c r="L178" i="3"/>
  <c r="H178" i="3"/>
  <c r="G178" i="3"/>
  <c r="E178" i="3"/>
  <c r="D178" i="3"/>
  <c r="C178" i="3"/>
  <c r="B178" i="3"/>
  <c r="L177" i="3"/>
  <c r="H177" i="3"/>
  <c r="G177" i="3"/>
  <c r="E177" i="3"/>
  <c r="D177" i="3"/>
  <c r="C177" i="3"/>
  <c r="B177" i="3"/>
  <c r="L176" i="3"/>
  <c r="H176" i="3"/>
  <c r="G176" i="3"/>
  <c r="E176" i="3"/>
  <c r="D176" i="3"/>
  <c r="C176" i="3"/>
  <c r="B176" i="3"/>
  <c r="L175" i="3"/>
  <c r="H175" i="3"/>
  <c r="G175" i="3"/>
  <c r="E175" i="3"/>
  <c r="D175" i="3"/>
  <c r="C175" i="3"/>
  <c r="B175" i="3"/>
  <c r="L174" i="3"/>
  <c r="H174" i="3"/>
  <c r="G174" i="3"/>
  <c r="E174" i="3"/>
  <c r="D174" i="3"/>
  <c r="C174" i="3"/>
  <c r="B174" i="3"/>
  <c r="L173" i="3"/>
  <c r="H173" i="3"/>
  <c r="G173" i="3"/>
  <c r="E173" i="3"/>
  <c r="D173" i="3"/>
  <c r="C173" i="3"/>
  <c r="B173" i="3"/>
  <c r="L172" i="3"/>
  <c r="H172" i="3"/>
  <c r="G172" i="3"/>
  <c r="E172" i="3"/>
  <c r="D172" i="3"/>
  <c r="C172" i="3"/>
  <c r="B172" i="3"/>
  <c r="L171" i="3"/>
  <c r="H171" i="3"/>
  <c r="G171" i="3"/>
  <c r="E171" i="3"/>
  <c r="D171" i="3"/>
  <c r="C171" i="3"/>
  <c r="B171" i="3"/>
  <c r="L170" i="3"/>
  <c r="H170" i="3"/>
  <c r="G170" i="3"/>
  <c r="E170" i="3"/>
  <c r="D170" i="3"/>
  <c r="C170" i="3"/>
  <c r="B170" i="3"/>
  <c r="L169" i="3"/>
  <c r="H169" i="3"/>
  <c r="G169" i="3"/>
  <c r="E169" i="3"/>
  <c r="D169" i="3"/>
  <c r="C169" i="3"/>
  <c r="B169" i="3"/>
  <c r="L168" i="3"/>
  <c r="H168" i="3"/>
  <c r="G168" i="3"/>
  <c r="E168" i="3"/>
  <c r="D168" i="3"/>
  <c r="C168" i="3"/>
  <c r="B168" i="3"/>
  <c r="L167" i="3"/>
  <c r="H167" i="3"/>
  <c r="G167" i="3"/>
  <c r="E167" i="3"/>
  <c r="D167" i="3"/>
  <c r="C167" i="3"/>
  <c r="B167" i="3"/>
  <c r="L166" i="3"/>
  <c r="H166" i="3"/>
  <c r="G166" i="3"/>
  <c r="E166" i="3"/>
  <c r="D166" i="3"/>
  <c r="C166" i="3"/>
  <c r="B166" i="3"/>
  <c r="L165" i="3"/>
  <c r="H165" i="3"/>
  <c r="G165" i="3"/>
  <c r="E165" i="3"/>
  <c r="D165" i="3"/>
  <c r="C165" i="3"/>
  <c r="B165" i="3"/>
  <c r="L164" i="3"/>
  <c r="H164" i="3"/>
  <c r="G164" i="3"/>
  <c r="E164" i="3"/>
  <c r="D164" i="3"/>
  <c r="C164" i="3"/>
  <c r="B164" i="3"/>
  <c r="L163" i="3"/>
  <c r="H163" i="3"/>
  <c r="G163" i="3"/>
  <c r="E163" i="3"/>
  <c r="D163" i="3"/>
  <c r="C163" i="3"/>
  <c r="B163" i="3"/>
  <c r="L162" i="3"/>
  <c r="H162" i="3"/>
  <c r="G162" i="3"/>
  <c r="E162" i="3"/>
  <c r="D162" i="3"/>
  <c r="C162" i="3"/>
  <c r="B162" i="3"/>
  <c r="L161" i="3"/>
  <c r="H161" i="3"/>
  <c r="G161" i="3"/>
  <c r="E161" i="3"/>
  <c r="D161" i="3"/>
  <c r="C161" i="3"/>
  <c r="B161" i="3"/>
  <c r="L160" i="3"/>
  <c r="H160" i="3"/>
  <c r="G160" i="3"/>
  <c r="E160" i="3"/>
  <c r="D160" i="3"/>
  <c r="C160" i="3"/>
  <c r="B160" i="3"/>
  <c r="L159" i="3"/>
  <c r="H159" i="3"/>
  <c r="G159" i="3"/>
  <c r="E159" i="3"/>
  <c r="D159" i="3"/>
  <c r="C159" i="3"/>
  <c r="B159" i="3"/>
  <c r="L158" i="3"/>
  <c r="H158" i="3"/>
  <c r="G158" i="3"/>
  <c r="E158" i="3"/>
  <c r="D158" i="3"/>
  <c r="C158" i="3"/>
  <c r="B158" i="3"/>
  <c r="L157" i="3"/>
  <c r="H157" i="3"/>
  <c r="G157" i="3"/>
  <c r="E157" i="3"/>
  <c r="D157" i="3"/>
  <c r="C157" i="3"/>
  <c r="B157" i="3"/>
  <c r="L156" i="3"/>
  <c r="H156" i="3"/>
  <c r="G156" i="3"/>
  <c r="E156" i="3"/>
  <c r="D156" i="3"/>
  <c r="C156" i="3"/>
  <c r="B156" i="3"/>
  <c r="L155" i="3"/>
  <c r="H155" i="3"/>
  <c r="G155" i="3"/>
  <c r="E155" i="3"/>
  <c r="D155" i="3"/>
  <c r="C155" i="3"/>
  <c r="B155" i="3"/>
  <c r="L154" i="3"/>
  <c r="H154" i="3"/>
  <c r="G154" i="3"/>
  <c r="E154" i="3"/>
  <c r="D154" i="3"/>
  <c r="C154" i="3"/>
  <c r="B154" i="3"/>
  <c r="L153" i="3"/>
  <c r="H153" i="3"/>
  <c r="G153" i="3"/>
  <c r="E153" i="3"/>
  <c r="D153" i="3"/>
  <c r="C153" i="3"/>
  <c r="B153" i="3"/>
  <c r="L152" i="3"/>
  <c r="H152" i="3"/>
  <c r="G152" i="3"/>
  <c r="E152" i="3"/>
  <c r="D152" i="3"/>
  <c r="C152" i="3"/>
  <c r="B152" i="3"/>
  <c r="L151" i="3"/>
  <c r="H151" i="3"/>
  <c r="G151" i="3"/>
  <c r="E151" i="3"/>
  <c r="D151" i="3"/>
  <c r="C151" i="3"/>
  <c r="B151" i="3"/>
  <c r="L150" i="3"/>
  <c r="H150" i="3"/>
  <c r="G150" i="3"/>
  <c r="E150" i="3"/>
  <c r="D150" i="3"/>
  <c r="C150" i="3"/>
  <c r="B150" i="3"/>
  <c r="L149" i="3"/>
  <c r="H149" i="3"/>
  <c r="G149" i="3"/>
  <c r="E149" i="3"/>
  <c r="D149" i="3"/>
  <c r="C149" i="3"/>
  <c r="B149" i="3"/>
  <c r="L148" i="3"/>
  <c r="H148" i="3"/>
  <c r="G148" i="3"/>
  <c r="E148" i="3"/>
  <c r="D148" i="3"/>
  <c r="C148" i="3"/>
  <c r="B148" i="3"/>
  <c r="L147" i="3"/>
  <c r="H147" i="3"/>
  <c r="G147" i="3"/>
  <c r="E147" i="3"/>
  <c r="D147" i="3"/>
  <c r="C147" i="3"/>
  <c r="B147" i="3"/>
  <c r="L146" i="3"/>
  <c r="H146" i="3"/>
  <c r="G146" i="3"/>
  <c r="E146" i="3"/>
  <c r="D146" i="3"/>
  <c r="C146" i="3"/>
  <c r="B146" i="3"/>
  <c r="L145" i="3"/>
  <c r="H145" i="3"/>
  <c r="G145" i="3"/>
  <c r="E145" i="3"/>
  <c r="D145" i="3"/>
  <c r="C145" i="3"/>
  <c r="B145" i="3"/>
  <c r="L144" i="3"/>
  <c r="H144" i="3"/>
  <c r="G144" i="3"/>
  <c r="E144" i="3"/>
  <c r="D144" i="3"/>
  <c r="C144" i="3"/>
  <c r="B144" i="3"/>
  <c r="L143" i="3"/>
  <c r="H143" i="3"/>
  <c r="G143" i="3"/>
  <c r="E143" i="3"/>
  <c r="D143" i="3"/>
  <c r="C143" i="3"/>
  <c r="B143" i="3"/>
  <c r="L142" i="3"/>
  <c r="H142" i="3"/>
  <c r="G142" i="3"/>
  <c r="E142" i="3"/>
  <c r="D142" i="3"/>
  <c r="C142" i="3"/>
  <c r="B142" i="3"/>
  <c r="L141" i="3"/>
  <c r="H141" i="3"/>
  <c r="G141" i="3"/>
  <c r="E141" i="3"/>
  <c r="D141" i="3"/>
  <c r="C141" i="3"/>
  <c r="B141" i="3"/>
  <c r="L140" i="3"/>
  <c r="H140" i="3"/>
  <c r="G140" i="3"/>
  <c r="E140" i="3"/>
  <c r="D140" i="3"/>
  <c r="C140" i="3"/>
  <c r="B140" i="3"/>
  <c r="L139" i="3"/>
  <c r="H139" i="3"/>
  <c r="G139" i="3"/>
  <c r="E139" i="3"/>
  <c r="D139" i="3"/>
  <c r="C139" i="3"/>
  <c r="B139" i="3"/>
  <c r="L138" i="3"/>
  <c r="H138" i="3"/>
  <c r="G138" i="3"/>
  <c r="E138" i="3"/>
  <c r="D138" i="3"/>
  <c r="C138" i="3"/>
  <c r="B138" i="3"/>
  <c r="L137" i="3"/>
  <c r="H137" i="3"/>
  <c r="G137" i="3"/>
  <c r="E137" i="3"/>
  <c r="D137" i="3"/>
  <c r="C137" i="3"/>
  <c r="B137" i="3"/>
  <c r="L136" i="3"/>
  <c r="H136" i="3"/>
  <c r="G136" i="3"/>
  <c r="E136" i="3"/>
  <c r="D136" i="3"/>
  <c r="C136" i="3"/>
  <c r="B136" i="3"/>
  <c r="L135" i="3"/>
  <c r="H135" i="3"/>
  <c r="G135" i="3"/>
  <c r="E135" i="3"/>
  <c r="D135" i="3"/>
  <c r="C135" i="3"/>
  <c r="B135" i="3"/>
  <c r="L134" i="3"/>
  <c r="H134" i="3"/>
  <c r="G134" i="3"/>
  <c r="E134" i="3"/>
  <c r="D134" i="3"/>
  <c r="C134" i="3"/>
  <c r="B134" i="3"/>
  <c r="L133" i="3"/>
  <c r="H133" i="3"/>
  <c r="G133" i="3"/>
  <c r="E133" i="3"/>
  <c r="D133" i="3"/>
  <c r="C133" i="3"/>
  <c r="B133" i="3"/>
  <c r="L132" i="3"/>
  <c r="H132" i="3"/>
  <c r="G132" i="3"/>
  <c r="E132" i="3"/>
  <c r="D132" i="3"/>
  <c r="C132" i="3"/>
  <c r="B132" i="3"/>
  <c r="L131" i="3"/>
  <c r="H131" i="3"/>
  <c r="G131" i="3"/>
  <c r="E131" i="3"/>
  <c r="D131" i="3"/>
  <c r="C131" i="3"/>
  <c r="B131" i="3"/>
  <c r="L130" i="3"/>
  <c r="H130" i="3"/>
  <c r="G130" i="3"/>
  <c r="E130" i="3"/>
  <c r="D130" i="3"/>
  <c r="C130" i="3"/>
  <c r="B130" i="3"/>
  <c r="L129" i="3"/>
  <c r="H129" i="3"/>
  <c r="G129" i="3"/>
  <c r="E129" i="3"/>
  <c r="D129" i="3"/>
  <c r="C129" i="3"/>
  <c r="B129" i="3"/>
  <c r="L128" i="3"/>
  <c r="H128" i="3"/>
  <c r="G128" i="3"/>
  <c r="E128" i="3"/>
  <c r="D128" i="3"/>
  <c r="C128" i="3"/>
  <c r="B128" i="3"/>
  <c r="L127" i="3"/>
  <c r="H127" i="3"/>
  <c r="G127" i="3"/>
  <c r="E127" i="3"/>
  <c r="D127" i="3"/>
  <c r="C127" i="3"/>
  <c r="B127" i="3"/>
  <c r="L126" i="3"/>
  <c r="H126" i="3"/>
  <c r="G126" i="3"/>
  <c r="E126" i="3"/>
  <c r="D126" i="3"/>
  <c r="C126" i="3"/>
  <c r="B126" i="3"/>
  <c r="L125" i="3"/>
  <c r="H125" i="3"/>
  <c r="G125" i="3"/>
  <c r="E125" i="3"/>
  <c r="D125" i="3"/>
  <c r="C125" i="3"/>
  <c r="B125" i="3"/>
  <c r="L124" i="3"/>
  <c r="H124" i="3"/>
  <c r="G124" i="3"/>
  <c r="E124" i="3"/>
  <c r="D124" i="3"/>
  <c r="C124" i="3"/>
  <c r="B124" i="3"/>
  <c r="L123" i="3"/>
  <c r="H123" i="3"/>
  <c r="G123" i="3"/>
  <c r="E123" i="3"/>
  <c r="D123" i="3"/>
  <c r="C123" i="3"/>
  <c r="B123" i="3"/>
  <c r="L122" i="3"/>
  <c r="H122" i="3"/>
  <c r="G122" i="3"/>
  <c r="E122" i="3"/>
  <c r="D122" i="3"/>
  <c r="C122" i="3"/>
  <c r="B122" i="3"/>
  <c r="L121" i="3"/>
  <c r="H121" i="3"/>
  <c r="G121" i="3"/>
  <c r="E121" i="3"/>
  <c r="D121" i="3"/>
  <c r="C121" i="3"/>
  <c r="B121" i="3"/>
  <c r="L120" i="3"/>
  <c r="H120" i="3"/>
  <c r="G120" i="3"/>
  <c r="E120" i="3"/>
  <c r="D120" i="3"/>
  <c r="C120" i="3"/>
  <c r="B120" i="3"/>
  <c r="L119" i="3"/>
  <c r="H119" i="3"/>
  <c r="G119" i="3"/>
  <c r="E119" i="3"/>
  <c r="D119" i="3"/>
  <c r="C119" i="3"/>
  <c r="B119" i="3"/>
  <c r="L118" i="3"/>
  <c r="H118" i="3"/>
  <c r="G118" i="3"/>
  <c r="E118" i="3"/>
  <c r="D118" i="3"/>
  <c r="C118" i="3"/>
  <c r="B118" i="3"/>
  <c r="L117" i="3"/>
  <c r="H117" i="3"/>
  <c r="G117" i="3"/>
  <c r="E117" i="3"/>
  <c r="D117" i="3"/>
  <c r="C117" i="3"/>
  <c r="B117" i="3"/>
  <c r="L116" i="3"/>
  <c r="H116" i="3"/>
  <c r="G116" i="3"/>
  <c r="E116" i="3"/>
  <c r="D116" i="3"/>
  <c r="C116" i="3"/>
  <c r="B116" i="3"/>
  <c r="L115" i="3"/>
  <c r="H115" i="3"/>
  <c r="G115" i="3"/>
  <c r="E115" i="3"/>
  <c r="D115" i="3"/>
  <c r="C115" i="3"/>
  <c r="B115" i="3"/>
  <c r="L114" i="3"/>
  <c r="H114" i="3"/>
  <c r="G114" i="3"/>
  <c r="E114" i="3"/>
  <c r="D114" i="3"/>
  <c r="C114" i="3"/>
  <c r="B114" i="3"/>
  <c r="L113" i="3"/>
  <c r="H113" i="3"/>
  <c r="G113" i="3"/>
  <c r="E113" i="3"/>
  <c r="D113" i="3"/>
  <c r="C113" i="3"/>
  <c r="B113" i="3"/>
  <c r="L112" i="3"/>
  <c r="H112" i="3"/>
  <c r="G112" i="3"/>
  <c r="E112" i="3"/>
  <c r="D112" i="3"/>
  <c r="C112" i="3"/>
  <c r="B112" i="3"/>
  <c r="L111" i="3"/>
  <c r="H111" i="3"/>
  <c r="G111" i="3"/>
  <c r="E111" i="3"/>
  <c r="D111" i="3"/>
  <c r="C111" i="3"/>
  <c r="B111" i="3"/>
  <c r="L110" i="3"/>
  <c r="H110" i="3"/>
  <c r="G110" i="3"/>
  <c r="E110" i="3"/>
  <c r="D110" i="3"/>
  <c r="C110" i="3"/>
  <c r="B110" i="3"/>
  <c r="L109" i="3"/>
  <c r="H109" i="3"/>
  <c r="G109" i="3"/>
  <c r="E109" i="3"/>
  <c r="D109" i="3"/>
  <c r="C109" i="3"/>
  <c r="B109" i="3"/>
  <c r="L108" i="3"/>
  <c r="H108" i="3"/>
  <c r="G108" i="3"/>
  <c r="E108" i="3"/>
  <c r="D108" i="3"/>
  <c r="C108" i="3"/>
  <c r="B108" i="3"/>
  <c r="L107" i="3"/>
  <c r="H107" i="3"/>
  <c r="G107" i="3"/>
  <c r="E107" i="3"/>
  <c r="D107" i="3"/>
  <c r="C107" i="3"/>
  <c r="B107" i="3"/>
  <c r="L106" i="3"/>
  <c r="H106" i="3"/>
  <c r="G106" i="3"/>
  <c r="E106" i="3"/>
  <c r="D106" i="3"/>
  <c r="C106" i="3"/>
  <c r="B106" i="3"/>
  <c r="L105" i="3"/>
  <c r="H105" i="3"/>
  <c r="G105" i="3"/>
  <c r="E105" i="3"/>
  <c r="D105" i="3"/>
  <c r="C105" i="3"/>
  <c r="B105" i="3"/>
  <c r="L104" i="3"/>
  <c r="H104" i="3"/>
  <c r="G104" i="3"/>
  <c r="E104" i="3"/>
  <c r="D104" i="3"/>
  <c r="C104" i="3"/>
  <c r="B104" i="3"/>
  <c r="L103" i="3"/>
  <c r="H103" i="3"/>
  <c r="G103" i="3"/>
  <c r="E103" i="3"/>
  <c r="D103" i="3"/>
  <c r="C103" i="3"/>
  <c r="B103" i="3"/>
  <c r="L102" i="3"/>
  <c r="H102" i="3"/>
  <c r="G102" i="3"/>
  <c r="E102" i="3"/>
  <c r="D102" i="3"/>
  <c r="C102" i="3"/>
  <c r="B102" i="3"/>
  <c r="L101" i="3"/>
  <c r="H101" i="3"/>
  <c r="G101" i="3"/>
  <c r="E101" i="3"/>
  <c r="D101" i="3"/>
  <c r="C101" i="3"/>
  <c r="B101" i="3"/>
  <c r="L100" i="3"/>
  <c r="H100" i="3"/>
  <c r="G100" i="3"/>
  <c r="E100" i="3"/>
  <c r="D100" i="3"/>
  <c r="C100" i="3"/>
  <c r="B100" i="3"/>
  <c r="L99" i="3"/>
  <c r="H99" i="3"/>
  <c r="G99" i="3"/>
  <c r="E99" i="3"/>
  <c r="D99" i="3"/>
  <c r="C99" i="3"/>
  <c r="B99" i="3"/>
  <c r="L98" i="3"/>
  <c r="H98" i="3"/>
  <c r="G98" i="3"/>
  <c r="E98" i="3"/>
  <c r="D98" i="3"/>
  <c r="C98" i="3"/>
  <c r="B98" i="3"/>
  <c r="L97" i="3"/>
  <c r="H97" i="3"/>
  <c r="G97" i="3"/>
  <c r="E97" i="3"/>
  <c r="D97" i="3"/>
  <c r="C97" i="3"/>
  <c r="B97" i="3"/>
  <c r="L96" i="3"/>
  <c r="H96" i="3"/>
  <c r="G96" i="3"/>
  <c r="E96" i="3"/>
  <c r="D96" i="3"/>
  <c r="C96" i="3"/>
  <c r="B96" i="3"/>
  <c r="L95" i="3"/>
  <c r="H95" i="3"/>
  <c r="G95" i="3"/>
  <c r="E95" i="3"/>
  <c r="D95" i="3"/>
  <c r="C95" i="3"/>
  <c r="B95" i="3"/>
  <c r="L94" i="3"/>
  <c r="H94" i="3"/>
  <c r="G94" i="3"/>
  <c r="E94" i="3"/>
  <c r="D94" i="3"/>
  <c r="C94" i="3"/>
  <c r="B94" i="3"/>
  <c r="L93" i="3"/>
  <c r="H93" i="3"/>
  <c r="G93" i="3"/>
  <c r="E93" i="3"/>
  <c r="D93" i="3"/>
  <c r="C93" i="3"/>
  <c r="B93" i="3"/>
  <c r="L92" i="3"/>
  <c r="H92" i="3"/>
  <c r="G92" i="3"/>
  <c r="E92" i="3"/>
  <c r="D92" i="3"/>
  <c r="C92" i="3"/>
  <c r="B92" i="3"/>
  <c r="L91" i="3"/>
  <c r="H91" i="3"/>
  <c r="G91" i="3"/>
  <c r="E91" i="3"/>
  <c r="D91" i="3"/>
  <c r="C91" i="3"/>
  <c r="B91" i="3"/>
  <c r="L90" i="3"/>
  <c r="H90" i="3"/>
  <c r="G90" i="3"/>
  <c r="E90" i="3"/>
  <c r="D90" i="3"/>
  <c r="C90" i="3"/>
  <c r="B90" i="3"/>
  <c r="L89" i="3"/>
  <c r="H89" i="3"/>
  <c r="G89" i="3"/>
  <c r="E89" i="3"/>
  <c r="D89" i="3"/>
  <c r="C89" i="3"/>
  <c r="B89" i="3"/>
  <c r="L88" i="3"/>
  <c r="H88" i="3"/>
  <c r="G88" i="3"/>
  <c r="E88" i="3"/>
  <c r="D88" i="3"/>
  <c r="C88" i="3"/>
  <c r="B88" i="3"/>
  <c r="L87" i="3"/>
  <c r="H87" i="3"/>
  <c r="G87" i="3"/>
  <c r="E87" i="3"/>
  <c r="D87" i="3"/>
  <c r="C87" i="3"/>
  <c r="B87" i="3"/>
  <c r="L86" i="3"/>
  <c r="H86" i="3"/>
  <c r="G86" i="3"/>
  <c r="E86" i="3"/>
  <c r="D86" i="3"/>
  <c r="C86" i="3"/>
  <c r="B86" i="3"/>
  <c r="L85" i="3"/>
  <c r="H85" i="3"/>
  <c r="G85" i="3"/>
  <c r="E85" i="3"/>
  <c r="D85" i="3"/>
  <c r="C85" i="3"/>
  <c r="B85" i="3"/>
  <c r="L84" i="3"/>
  <c r="H84" i="3"/>
  <c r="G84" i="3"/>
  <c r="E84" i="3"/>
  <c r="D84" i="3"/>
  <c r="C84" i="3"/>
  <c r="B84" i="3"/>
  <c r="L83" i="3"/>
  <c r="H83" i="3"/>
  <c r="G83" i="3"/>
  <c r="E83" i="3"/>
  <c r="D83" i="3"/>
  <c r="C83" i="3"/>
  <c r="B83" i="3"/>
  <c r="L82" i="3"/>
  <c r="H82" i="3"/>
  <c r="G82" i="3"/>
  <c r="E82" i="3"/>
  <c r="D82" i="3"/>
  <c r="C82" i="3"/>
  <c r="B82" i="3"/>
  <c r="L81" i="3"/>
  <c r="H81" i="3"/>
  <c r="G81" i="3"/>
  <c r="E81" i="3"/>
  <c r="D81" i="3"/>
  <c r="C81" i="3"/>
  <c r="B81" i="3"/>
  <c r="L80" i="3"/>
  <c r="H80" i="3"/>
  <c r="G80" i="3"/>
  <c r="E80" i="3"/>
  <c r="D80" i="3"/>
  <c r="C80" i="3"/>
  <c r="B80" i="3"/>
  <c r="L79" i="3"/>
  <c r="H79" i="3"/>
  <c r="G79" i="3"/>
  <c r="E79" i="3"/>
  <c r="D79" i="3"/>
  <c r="C79" i="3"/>
  <c r="B79" i="3"/>
  <c r="L78" i="3"/>
  <c r="H78" i="3"/>
  <c r="G78" i="3"/>
  <c r="E78" i="3"/>
  <c r="D78" i="3"/>
  <c r="C78" i="3"/>
  <c r="B78" i="3"/>
  <c r="L77" i="3"/>
  <c r="H77" i="3"/>
  <c r="G77" i="3"/>
  <c r="E77" i="3"/>
  <c r="D77" i="3"/>
  <c r="C77" i="3"/>
  <c r="B77" i="3"/>
  <c r="L76" i="3"/>
  <c r="H76" i="3"/>
  <c r="G76" i="3"/>
  <c r="E76" i="3"/>
  <c r="D76" i="3"/>
  <c r="C76" i="3"/>
  <c r="B76" i="3"/>
  <c r="L75" i="3"/>
  <c r="H75" i="3"/>
  <c r="G75" i="3"/>
  <c r="E75" i="3"/>
  <c r="D75" i="3"/>
  <c r="C75" i="3"/>
  <c r="B75" i="3"/>
  <c r="L74" i="3"/>
  <c r="H74" i="3"/>
  <c r="G74" i="3"/>
  <c r="E74" i="3"/>
  <c r="D74" i="3"/>
  <c r="C74" i="3"/>
  <c r="B74" i="3"/>
  <c r="L73" i="3"/>
  <c r="H73" i="3"/>
  <c r="G73" i="3"/>
  <c r="E73" i="3"/>
  <c r="D73" i="3"/>
  <c r="C73" i="3"/>
  <c r="B73" i="3"/>
  <c r="L72" i="3"/>
  <c r="H72" i="3"/>
  <c r="G72" i="3"/>
  <c r="E72" i="3"/>
  <c r="D72" i="3"/>
  <c r="C72" i="3"/>
  <c r="B72" i="3"/>
  <c r="L71" i="3"/>
  <c r="H71" i="3"/>
  <c r="G71" i="3"/>
  <c r="E71" i="3"/>
  <c r="D71" i="3"/>
  <c r="C71" i="3"/>
  <c r="B71" i="3"/>
  <c r="L70" i="3"/>
  <c r="H70" i="3"/>
  <c r="G70" i="3"/>
  <c r="E70" i="3"/>
  <c r="D70" i="3"/>
  <c r="C70" i="3"/>
  <c r="B70" i="3"/>
  <c r="L69" i="3"/>
  <c r="H69" i="3"/>
  <c r="G69" i="3"/>
  <c r="E69" i="3"/>
  <c r="D69" i="3"/>
  <c r="C69" i="3"/>
  <c r="B69" i="3"/>
  <c r="L68" i="3"/>
  <c r="H68" i="3"/>
  <c r="G68" i="3"/>
  <c r="E68" i="3"/>
  <c r="D68" i="3"/>
  <c r="C68" i="3"/>
  <c r="B68" i="3"/>
  <c r="L67" i="3"/>
  <c r="H67" i="3"/>
  <c r="G67" i="3"/>
  <c r="E67" i="3"/>
  <c r="D67" i="3"/>
  <c r="C67" i="3"/>
  <c r="B67" i="3"/>
  <c r="L66" i="3"/>
  <c r="H66" i="3"/>
  <c r="G66" i="3"/>
  <c r="E66" i="3"/>
  <c r="D66" i="3"/>
  <c r="C66" i="3"/>
  <c r="B66" i="3"/>
  <c r="L65" i="3"/>
  <c r="H65" i="3"/>
  <c r="G65" i="3"/>
  <c r="E65" i="3"/>
  <c r="D65" i="3"/>
  <c r="C65" i="3"/>
  <c r="B65" i="3"/>
  <c r="L64" i="3"/>
  <c r="H64" i="3"/>
  <c r="G64" i="3"/>
  <c r="E64" i="3"/>
  <c r="D64" i="3"/>
  <c r="C64" i="3"/>
  <c r="B64" i="3"/>
  <c r="L63" i="3"/>
  <c r="H63" i="3"/>
  <c r="G63" i="3"/>
  <c r="E63" i="3"/>
  <c r="D63" i="3"/>
  <c r="C63" i="3"/>
  <c r="B63" i="3"/>
  <c r="L62" i="3"/>
  <c r="H62" i="3"/>
  <c r="G62" i="3"/>
  <c r="E62" i="3"/>
  <c r="D62" i="3"/>
  <c r="C62" i="3"/>
  <c r="B62" i="3"/>
  <c r="L61" i="3"/>
  <c r="H61" i="3"/>
  <c r="G61" i="3"/>
  <c r="E61" i="3"/>
  <c r="D61" i="3"/>
  <c r="C61" i="3"/>
  <c r="B61" i="3"/>
  <c r="L60" i="3"/>
  <c r="H60" i="3"/>
  <c r="G60" i="3"/>
  <c r="E60" i="3"/>
  <c r="D60" i="3"/>
  <c r="C60" i="3"/>
  <c r="B60" i="3"/>
  <c r="L59" i="3"/>
  <c r="H59" i="3"/>
  <c r="G59" i="3"/>
  <c r="E59" i="3"/>
  <c r="D59" i="3"/>
  <c r="C59" i="3"/>
  <c r="B59" i="3"/>
  <c r="L58" i="3"/>
  <c r="H58" i="3"/>
  <c r="G58" i="3"/>
  <c r="E58" i="3"/>
  <c r="D58" i="3"/>
  <c r="C58" i="3"/>
  <c r="B58" i="3"/>
  <c r="L57" i="3"/>
  <c r="H57" i="3"/>
  <c r="G57" i="3"/>
  <c r="E57" i="3"/>
  <c r="D57" i="3"/>
  <c r="C57" i="3"/>
  <c r="B57" i="3"/>
  <c r="L56" i="3"/>
  <c r="H56" i="3"/>
  <c r="G56" i="3"/>
  <c r="E56" i="3"/>
  <c r="D56" i="3"/>
  <c r="C56" i="3"/>
  <c r="B56" i="3"/>
  <c r="L55" i="3"/>
  <c r="H55" i="3"/>
  <c r="G55" i="3"/>
  <c r="E55" i="3"/>
  <c r="D55" i="3"/>
  <c r="C55" i="3"/>
  <c r="B55" i="3"/>
  <c r="L54" i="3"/>
  <c r="H54" i="3"/>
  <c r="G54" i="3"/>
  <c r="E54" i="3"/>
  <c r="D54" i="3"/>
  <c r="C54" i="3"/>
  <c r="B54" i="3"/>
  <c r="L53" i="3"/>
  <c r="H53" i="3"/>
  <c r="G53" i="3"/>
  <c r="E53" i="3"/>
  <c r="D53" i="3"/>
  <c r="C53" i="3"/>
  <c r="B53" i="3"/>
  <c r="L52" i="3"/>
  <c r="H52" i="3"/>
  <c r="G52" i="3"/>
  <c r="E52" i="3"/>
  <c r="D52" i="3"/>
  <c r="C52" i="3"/>
  <c r="B52" i="3"/>
  <c r="L51" i="3"/>
  <c r="H51" i="3"/>
  <c r="G51" i="3"/>
  <c r="E51" i="3"/>
  <c r="D51" i="3"/>
  <c r="C51" i="3"/>
  <c r="B51" i="3"/>
  <c r="L50" i="3"/>
  <c r="H50" i="3"/>
  <c r="G50" i="3"/>
  <c r="E50" i="3"/>
  <c r="D50" i="3"/>
  <c r="C50" i="3"/>
  <c r="B50" i="3"/>
  <c r="L49" i="3"/>
  <c r="H49" i="3"/>
  <c r="G49" i="3"/>
  <c r="E49" i="3"/>
  <c r="D49" i="3"/>
  <c r="C49" i="3"/>
  <c r="B49" i="3"/>
  <c r="L48" i="3"/>
  <c r="H48" i="3"/>
  <c r="G48" i="3"/>
  <c r="E48" i="3"/>
  <c r="D48" i="3"/>
  <c r="C48" i="3"/>
  <c r="B48" i="3"/>
  <c r="L47" i="3"/>
  <c r="H47" i="3"/>
  <c r="G47" i="3"/>
  <c r="E47" i="3"/>
  <c r="D47" i="3"/>
  <c r="C47" i="3"/>
  <c r="B47" i="3"/>
  <c r="L46" i="3"/>
  <c r="H46" i="3"/>
  <c r="G46" i="3"/>
  <c r="E46" i="3"/>
  <c r="D46" i="3"/>
  <c r="C46" i="3"/>
  <c r="B46" i="3"/>
  <c r="L45" i="3"/>
  <c r="H45" i="3"/>
  <c r="G45" i="3"/>
  <c r="E45" i="3"/>
  <c r="D45" i="3"/>
  <c r="C45" i="3"/>
  <c r="B45" i="3"/>
  <c r="L44" i="3"/>
  <c r="H44" i="3"/>
  <c r="G44" i="3"/>
  <c r="E44" i="3"/>
  <c r="D44" i="3"/>
  <c r="C44" i="3"/>
  <c r="B44" i="3"/>
  <c r="L43" i="3"/>
  <c r="H43" i="3"/>
  <c r="G43" i="3"/>
  <c r="E43" i="3"/>
  <c r="D43" i="3"/>
  <c r="C43" i="3"/>
  <c r="B43" i="3"/>
  <c r="L42" i="3"/>
  <c r="H42" i="3"/>
  <c r="G42" i="3"/>
  <c r="E42" i="3"/>
  <c r="D42" i="3"/>
  <c r="C42" i="3"/>
  <c r="B42" i="3"/>
  <c r="L41" i="3"/>
  <c r="H41" i="3"/>
  <c r="G41" i="3"/>
  <c r="E41" i="3"/>
  <c r="D41" i="3"/>
  <c r="C41" i="3"/>
  <c r="B41" i="3"/>
  <c r="L40" i="3"/>
  <c r="H40" i="3"/>
  <c r="G40" i="3"/>
  <c r="E40" i="3"/>
  <c r="D40" i="3"/>
  <c r="C40" i="3"/>
  <c r="B40" i="3"/>
  <c r="L39" i="3"/>
  <c r="H39" i="3"/>
  <c r="G39" i="3"/>
  <c r="E39" i="3"/>
  <c r="D39" i="3"/>
  <c r="C39" i="3"/>
  <c r="B39" i="3"/>
  <c r="L38" i="3"/>
  <c r="H38" i="3"/>
  <c r="G38" i="3"/>
  <c r="E38" i="3"/>
  <c r="D38" i="3"/>
  <c r="C38" i="3"/>
  <c r="B38" i="3"/>
  <c r="L37" i="3"/>
  <c r="H37" i="3"/>
  <c r="G37" i="3"/>
  <c r="E37" i="3"/>
  <c r="D37" i="3"/>
  <c r="C37" i="3"/>
  <c r="B37" i="3"/>
  <c r="L36" i="3"/>
  <c r="H36" i="3"/>
  <c r="G36" i="3"/>
  <c r="E36" i="3"/>
  <c r="D36" i="3"/>
  <c r="C36" i="3"/>
  <c r="B36" i="3"/>
  <c r="L35" i="3"/>
  <c r="H35" i="3"/>
  <c r="G35" i="3"/>
  <c r="E35" i="3"/>
  <c r="D35" i="3"/>
  <c r="C35" i="3"/>
  <c r="B35" i="3"/>
  <c r="L34" i="3"/>
  <c r="H34" i="3"/>
  <c r="G34" i="3"/>
  <c r="E34" i="3"/>
  <c r="D34" i="3"/>
  <c r="C34" i="3"/>
  <c r="B34" i="3"/>
  <c r="L33" i="3"/>
  <c r="H33" i="3"/>
  <c r="G33" i="3"/>
  <c r="E33" i="3"/>
  <c r="D33" i="3"/>
  <c r="C33" i="3"/>
  <c r="B33" i="3"/>
  <c r="L32" i="3"/>
  <c r="H32" i="3"/>
  <c r="G32" i="3"/>
  <c r="E32" i="3"/>
  <c r="D32" i="3"/>
  <c r="C32" i="3"/>
  <c r="B32" i="3"/>
  <c r="L31" i="3"/>
  <c r="H31" i="3"/>
  <c r="G31" i="3"/>
  <c r="E31" i="3"/>
  <c r="D31" i="3"/>
  <c r="C31" i="3"/>
  <c r="B31" i="3"/>
  <c r="L30" i="3"/>
  <c r="H30" i="3"/>
  <c r="G30" i="3"/>
  <c r="E30" i="3"/>
  <c r="D30" i="3"/>
  <c r="C30" i="3"/>
  <c r="B30" i="3"/>
  <c r="L29" i="3"/>
  <c r="H29" i="3"/>
  <c r="G29" i="3"/>
  <c r="E29" i="3"/>
  <c r="D29" i="3"/>
  <c r="C29" i="3"/>
  <c r="B29" i="3"/>
  <c r="L28" i="3"/>
  <c r="H28" i="3"/>
  <c r="G28" i="3"/>
  <c r="E28" i="3"/>
  <c r="D28" i="3"/>
  <c r="C28" i="3"/>
  <c r="B28" i="3"/>
  <c r="L27" i="3"/>
  <c r="H27" i="3"/>
  <c r="G27" i="3"/>
  <c r="E27" i="3"/>
  <c r="D27" i="3"/>
  <c r="C27" i="3"/>
  <c r="B27" i="3"/>
  <c r="L26" i="3"/>
  <c r="H26" i="3"/>
  <c r="G26" i="3"/>
  <c r="E26" i="3"/>
  <c r="D26" i="3"/>
  <c r="C26" i="3"/>
  <c r="B26" i="3"/>
  <c r="L25" i="3"/>
  <c r="H25" i="3"/>
  <c r="G25" i="3"/>
  <c r="E25" i="3"/>
  <c r="D25" i="3"/>
  <c r="C25" i="3"/>
  <c r="B25" i="3"/>
  <c r="L24" i="3"/>
  <c r="H24" i="3"/>
  <c r="G24" i="3"/>
  <c r="E24" i="3"/>
  <c r="D24" i="3"/>
  <c r="C24" i="3"/>
  <c r="B24" i="3"/>
  <c r="L23" i="3"/>
  <c r="H23" i="3"/>
  <c r="G23" i="3"/>
  <c r="E23" i="3"/>
  <c r="D23" i="3"/>
  <c r="C23" i="3"/>
  <c r="B23" i="3"/>
  <c r="L22" i="3"/>
  <c r="H22" i="3"/>
  <c r="G22" i="3"/>
  <c r="E22" i="3"/>
  <c r="D22" i="3"/>
  <c r="C22" i="3"/>
  <c r="B22" i="3"/>
  <c r="L21" i="3"/>
  <c r="H21" i="3"/>
  <c r="G21" i="3"/>
  <c r="E21" i="3"/>
  <c r="D21" i="3"/>
  <c r="C21" i="3"/>
  <c r="B21" i="3"/>
  <c r="L20" i="3"/>
  <c r="H20" i="3"/>
  <c r="G20" i="3"/>
  <c r="E20" i="3"/>
  <c r="D20" i="3"/>
  <c r="C20" i="3"/>
  <c r="B20" i="3"/>
  <c r="L19" i="3"/>
  <c r="H19" i="3"/>
  <c r="G19" i="3"/>
  <c r="E19" i="3"/>
  <c r="D19" i="3"/>
  <c r="C19" i="3"/>
  <c r="B19" i="3"/>
  <c r="L18" i="3"/>
  <c r="H18" i="3"/>
  <c r="G18" i="3"/>
  <c r="E18" i="3"/>
  <c r="D18" i="3"/>
  <c r="C18" i="3"/>
  <c r="B18" i="3"/>
  <c r="L17" i="3"/>
  <c r="H17" i="3"/>
  <c r="G17" i="3"/>
  <c r="E17" i="3"/>
  <c r="D17" i="3"/>
  <c r="C17" i="3"/>
  <c r="B17" i="3"/>
  <c r="L16" i="3"/>
  <c r="H16" i="3"/>
  <c r="G16" i="3"/>
  <c r="E16" i="3"/>
  <c r="D16" i="3"/>
  <c r="C16" i="3"/>
  <c r="B16" i="3"/>
  <c r="L15" i="3"/>
  <c r="H15" i="3"/>
  <c r="G15" i="3"/>
  <c r="E15" i="3"/>
  <c r="D15" i="3"/>
  <c r="C15" i="3"/>
  <c r="B15" i="3"/>
  <c r="L14" i="3"/>
  <c r="H14" i="3"/>
  <c r="G14" i="3"/>
  <c r="E14" i="3"/>
  <c r="D14" i="3"/>
  <c r="C14" i="3"/>
  <c r="B14" i="3"/>
  <c r="L13" i="3"/>
  <c r="H13" i="3"/>
  <c r="G13" i="3"/>
  <c r="E13" i="3"/>
  <c r="D13" i="3"/>
  <c r="C13" i="3"/>
  <c r="B13" i="3"/>
  <c r="L12" i="3"/>
  <c r="H12" i="3"/>
  <c r="G12" i="3"/>
  <c r="E12" i="3"/>
  <c r="D12" i="3"/>
  <c r="C12" i="3"/>
  <c r="B12" i="3"/>
  <c r="L11" i="3"/>
  <c r="H11" i="3"/>
  <c r="G11" i="3"/>
  <c r="E11" i="3"/>
  <c r="D11" i="3"/>
  <c r="C11" i="3"/>
  <c r="B11" i="3"/>
  <c r="L10" i="3"/>
  <c r="H10" i="3"/>
  <c r="G10" i="3"/>
  <c r="E10" i="3"/>
  <c r="D10" i="3"/>
  <c r="C10" i="3"/>
  <c r="B10" i="3"/>
  <c r="L9" i="3"/>
  <c r="H9" i="3"/>
  <c r="G9" i="3"/>
  <c r="E9" i="3"/>
  <c r="D9" i="3"/>
  <c r="C9" i="3"/>
  <c r="B9" i="3"/>
  <c r="L8" i="3"/>
  <c r="H8" i="3"/>
  <c r="G8" i="3"/>
  <c r="E8" i="3"/>
  <c r="D8" i="3"/>
  <c r="C8" i="3"/>
  <c r="B8" i="3"/>
  <c r="L7" i="3"/>
  <c r="H7" i="3"/>
  <c r="G7" i="3"/>
  <c r="E7" i="3"/>
  <c r="D7" i="3"/>
  <c r="C7" i="3"/>
  <c r="B7" i="3"/>
  <c r="L6" i="3"/>
  <c r="H6" i="3"/>
  <c r="G6" i="3"/>
  <c r="E6" i="3"/>
  <c r="D6" i="3"/>
  <c r="C6" i="3"/>
  <c r="B6" i="3"/>
  <c r="L5" i="3"/>
  <c r="H5" i="3"/>
  <c r="G5" i="3"/>
  <c r="E5" i="3"/>
  <c r="D5" i="3"/>
  <c r="C5" i="3"/>
  <c r="B5" i="3"/>
  <c r="L4" i="3"/>
  <c r="H4" i="3"/>
  <c r="G4" i="3"/>
  <c r="E4" i="3"/>
  <c r="D4" i="3"/>
  <c r="C4" i="3"/>
  <c r="B4" i="3"/>
  <c r="L3" i="3"/>
  <c r="H3" i="3"/>
  <c r="G3" i="3"/>
  <c r="E3" i="3"/>
  <c r="D3" i="3"/>
  <c r="C3" i="3"/>
  <c r="B3" i="3"/>
  <c r="H1000" i="2"/>
  <c r="E1000" i="2"/>
  <c r="D1000" i="2"/>
  <c r="C1000" i="2"/>
  <c r="B1000" i="2"/>
  <c r="L999" i="2"/>
  <c r="H999" i="2"/>
  <c r="E999" i="2"/>
  <c r="D999" i="2"/>
  <c r="C999" i="2"/>
  <c r="B999" i="2"/>
  <c r="L998" i="2"/>
  <c r="H998" i="2"/>
  <c r="E998" i="2"/>
  <c r="D998" i="2"/>
  <c r="C998" i="2"/>
  <c r="B998" i="2"/>
  <c r="L997" i="2"/>
  <c r="H997" i="2"/>
  <c r="E997" i="2"/>
  <c r="D997" i="2"/>
  <c r="C997" i="2"/>
  <c r="B997" i="2"/>
  <c r="L996" i="2"/>
  <c r="H996" i="2"/>
  <c r="E996" i="2"/>
  <c r="D996" i="2"/>
  <c r="C996" i="2"/>
  <c r="B996" i="2"/>
  <c r="L995" i="2"/>
  <c r="H995" i="2"/>
  <c r="E995" i="2"/>
  <c r="D995" i="2"/>
  <c r="C995" i="2"/>
  <c r="B995" i="2"/>
  <c r="L994" i="2"/>
  <c r="H994" i="2"/>
  <c r="E994" i="2"/>
  <c r="D994" i="2"/>
  <c r="C994" i="2"/>
  <c r="B994" i="2"/>
  <c r="L993" i="2"/>
  <c r="H993" i="2"/>
  <c r="E993" i="2"/>
  <c r="D993" i="2"/>
  <c r="C993" i="2"/>
  <c r="B993" i="2"/>
  <c r="L992" i="2"/>
  <c r="H992" i="2"/>
  <c r="E992" i="2"/>
  <c r="D992" i="2"/>
  <c r="C992" i="2"/>
  <c r="B992" i="2"/>
  <c r="L991" i="2"/>
  <c r="H991" i="2"/>
  <c r="E991" i="2"/>
  <c r="D991" i="2"/>
  <c r="C991" i="2"/>
  <c r="B991" i="2"/>
  <c r="L990" i="2"/>
  <c r="H990" i="2"/>
  <c r="E990" i="2"/>
  <c r="D990" i="2"/>
  <c r="C990" i="2"/>
  <c r="B990" i="2"/>
  <c r="L989" i="2"/>
  <c r="H989" i="2"/>
  <c r="E989" i="2"/>
  <c r="D989" i="2"/>
  <c r="C989" i="2"/>
  <c r="B989" i="2"/>
  <c r="L988" i="2"/>
  <c r="H988" i="2"/>
  <c r="E988" i="2"/>
  <c r="D988" i="2"/>
  <c r="C988" i="2"/>
  <c r="B988" i="2"/>
  <c r="L987" i="2"/>
  <c r="H987" i="2"/>
  <c r="E987" i="2"/>
  <c r="D987" i="2"/>
  <c r="C987" i="2"/>
  <c r="B987" i="2"/>
  <c r="L986" i="2"/>
  <c r="H986" i="2"/>
  <c r="E986" i="2"/>
  <c r="D986" i="2"/>
  <c r="C986" i="2"/>
  <c r="B986" i="2"/>
  <c r="L985" i="2"/>
  <c r="H985" i="2"/>
  <c r="E985" i="2"/>
  <c r="D985" i="2"/>
  <c r="C985" i="2"/>
  <c r="B985" i="2"/>
  <c r="L984" i="2"/>
  <c r="H984" i="2"/>
  <c r="E984" i="2"/>
  <c r="D984" i="2"/>
  <c r="C984" i="2"/>
  <c r="B984" i="2"/>
  <c r="L983" i="2"/>
  <c r="H983" i="2"/>
  <c r="E983" i="2"/>
  <c r="D983" i="2"/>
  <c r="C983" i="2"/>
  <c r="B983" i="2"/>
  <c r="L982" i="2"/>
  <c r="H982" i="2"/>
  <c r="E982" i="2"/>
  <c r="D982" i="2"/>
  <c r="C982" i="2"/>
  <c r="B982" i="2"/>
  <c r="L981" i="2"/>
  <c r="H981" i="2"/>
  <c r="E981" i="2"/>
  <c r="D981" i="2"/>
  <c r="C981" i="2"/>
  <c r="B981" i="2"/>
  <c r="L980" i="2"/>
  <c r="H980" i="2"/>
  <c r="E980" i="2"/>
  <c r="D980" i="2"/>
  <c r="C980" i="2"/>
  <c r="B980" i="2"/>
  <c r="L979" i="2"/>
  <c r="H979" i="2"/>
  <c r="E979" i="2"/>
  <c r="D979" i="2"/>
  <c r="C979" i="2"/>
  <c r="B979" i="2"/>
  <c r="L978" i="2"/>
  <c r="H978" i="2"/>
  <c r="E978" i="2"/>
  <c r="D978" i="2"/>
  <c r="C978" i="2"/>
  <c r="B978" i="2"/>
  <c r="L977" i="2"/>
  <c r="H977" i="2"/>
  <c r="E977" i="2"/>
  <c r="D977" i="2"/>
  <c r="C977" i="2"/>
  <c r="B977" i="2"/>
  <c r="L976" i="2"/>
  <c r="H976" i="2"/>
  <c r="E976" i="2"/>
  <c r="D976" i="2"/>
  <c r="C976" i="2"/>
  <c r="B976" i="2"/>
  <c r="L975" i="2"/>
  <c r="H975" i="2"/>
  <c r="E975" i="2"/>
  <c r="D975" i="2"/>
  <c r="C975" i="2"/>
  <c r="B975" i="2"/>
  <c r="L974" i="2"/>
  <c r="H974" i="2"/>
  <c r="E974" i="2"/>
  <c r="D974" i="2"/>
  <c r="C974" i="2"/>
  <c r="B974" i="2"/>
  <c r="L973" i="2"/>
  <c r="H973" i="2"/>
  <c r="E973" i="2"/>
  <c r="D973" i="2"/>
  <c r="C973" i="2"/>
  <c r="B973" i="2"/>
  <c r="L972" i="2"/>
  <c r="H972" i="2"/>
  <c r="E972" i="2"/>
  <c r="D972" i="2"/>
  <c r="C972" i="2"/>
  <c r="B972" i="2"/>
  <c r="L971" i="2"/>
  <c r="H971" i="2"/>
  <c r="E971" i="2"/>
  <c r="D971" i="2"/>
  <c r="C971" i="2"/>
  <c r="B971" i="2"/>
  <c r="L970" i="2"/>
  <c r="H970" i="2"/>
  <c r="E970" i="2"/>
  <c r="D970" i="2"/>
  <c r="C970" i="2"/>
  <c r="B970" i="2"/>
  <c r="L969" i="2"/>
  <c r="H969" i="2"/>
  <c r="E969" i="2"/>
  <c r="D969" i="2"/>
  <c r="C969" i="2"/>
  <c r="B969" i="2"/>
  <c r="L968" i="2"/>
  <c r="H968" i="2"/>
  <c r="E968" i="2"/>
  <c r="D968" i="2"/>
  <c r="C968" i="2"/>
  <c r="B968" i="2"/>
  <c r="L967" i="2"/>
  <c r="H967" i="2"/>
  <c r="E967" i="2"/>
  <c r="D967" i="2"/>
  <c r="C967" i="2"/>
  <c r="B967" i="2"/>
  <c r="L966" i="2"/>
  <c r="H966" i="2"/>
  <c r="E966" i="2"/>
  <c r="D966" i="2"/>
  <c r="C966" i="2"/>
  <c r="B966" i="2"/>
  <c r="L965" i="2"/>
  <c r="H965" i="2"/>
  <c r="E965" i="2"/>
  <c r="D965" i="2"/>
  <c r="C965" i="2"/>
  <c r="B965" i="2"/>
  <c r="L964" i="2"/>
  <c r="H964" i="2"/>
  <c r="E964" i="2"/>
  <c r="D964" i="2"/>
  <c r="C964" i="2"/>
  <c r="B964" i="2"/>
  <c r="L963" i="2"/>
  <c r="H963" i="2"/>
  <c r="E963" i="2"/>
  <c r="D963" i="2"/>
  <c r="C963" i="2"/>
  <c r="B963" i="2"/>
  <c r="L962" i="2"/>
  <c r="H962" i="2"/>
  <c r="E962" i="2"/>
  <c r="D962" i="2"/>
  <c r="C962" i="2"/>
  <c r="B962" i="2"/>
  <c r="L961" i="2"/>
  <c r="H961" i="2"/>
  <c r="E961" i="2"/>
  <c r="D961" i="2"/>
  <c r="C961" i="2"/>
  <c r="B961" i="2"/>
  <c r="L960" i="2"/>
  <c r="H960" i="2"/>
  <c r="E960" i="2"/>
  <c r="D960" i="2"/>
  <c r="C960" i="2"/>
  <c r="B960" i="2"/>
  <c r="L959" i="2"/>
  <c r="H959" i="2"/>
  <c r="E959" i="2"/>
  <c r="D959" i="2"/>
  <c r="C959" i="2"/>
  <c r="B959" i="2"/>
  <c r="L958" i="2"/>
  <c r="H958" i="2"/>
  <c r="E958" i="2"/>
  <c r="D958" i="2"/>
  <c r="C958" i="2"/>
  <c r="B958" i="2"/>
  <c r="L957" i="2"/>
  <c r="H957" i="2"/>
  <c r="E957" i="2"/>
  <c r="D957" i="2"/>
  <c r="C957" i="2"/>
  <c r="B957" i="2"/>
  <c r="L956" i="2"/>
  <c r="H956" i="2"/>
  <c r="E956" i="2"/>
  <c r="D956" i="2"/>
  <c r="C956" i="2"/>
  <c r="B956" i="2"/>
  <c r="L955" i="2"/>
  <c r="H955" i="2"/>
  <c r="E955" i="2"/>
  <c r="D955" i="2"/>
  <c r="C955" i="2"/>
  <c r="B955" i="2"/>
  <c r="L954" i="2"/>
  <c r="H954" i="2"/>
  <c r="E954" i="2"/>
  <c r="D954" i="2"/>
  <c r="C954" i="2"/>
  <c r="B954" i="2"/>
  <c r="L953" i="2"/>
  <c r="H953" i="2"/>
  <c r="E953" i="2"/>
  <c r="D953" i="2"/>
  <c r="C953" i="2"/>
  <c r="B953" i="2"/>
  <c r="L952" i="2"/>
  <c r="H952" i="2"/>
  <c r="E952" i="2"/>
  <c r="D952" i="2"/>
  <c r="C952" i="2"/>
  <c r="B952" i="2"/>
  <c r="L951" i="2"/>
  <c r="H951" i="2"/>
  <c r="E951" i="2"/>
  <c r="D951" i="2"/>
  <c r="C951" i="2"/>
  <c r="B951" i="2"/>
  <c r="L950" i="2"/>
  <c r="H950" i="2"/>
  <c r="E950" i="2"/>
  <c r="D950" i="2"/>
  <c r="C950" i="2"/>
  <c r="B950" i="2"/>
  <c r="L949" i="2"/>
  <c r="H949" i="2"/>
  <c r="E949" i="2"/>
  <c r="D949" i="2"/>
  <c r="C949" i="2"/>
  <c r="B949" i="2"/>
  <c r="L948" i="2"/>
  <c r="H948" i="2"/>
  <c r="E948" i="2"/>
  <c r="D948" i="2"/>
  <c r="C948" i="2"/>
  <c r="B948" i="2"/>
  <c r="L947" i="2"/>
  <c r="H947" i="2"/>
  <c r="E947" i="2"/>
  <c r="D947" i="2"/>
  <c r="C947" i="2"/>
  <c r="B947" i="2"/>
  <c r="L946" i="2"/>
  <c r="H946" i="2"/>
  <c r="E946" i="2"/>
  <c r="D946" i="2"/>
  <c r="C946" i="2"/>
  <c r="B946" i="2"/>
  <c r="L945" i="2"/>
  <c r="H945" i="2"/>
  <c r="E945" i="2"/>
  <c r="D945" i="2"/>
  <c r="C945" i="2"/>
  <c r="B945" i="2"/>
  <c r="L944" i="2"/>
  <c r="H944" i="2"/>
  <c r="E944" i="2"/>
  <c r="D944" i="2"/>
  <c r="C944" i="2"/>
  <c r="B944" i="2"/>
  <c r="L943" i="2"/>
  <c r="H943" i="2"/>
  <c r="E943" i="2"/>
  <c r="D943" i="2"/>
  <c r="C943" i="2"/>
  <c r="B943" i="2"/>
  <c r="L942" i="2"/>
  <c r="H942" i="2"/>
  <c r="E942" i="2"/>
  <c r="D942" i="2"/>
  <c r="C942" i="2"/>
  <c r="B942" i="2"/>
  <c r="L941" i="2"/>
  <c r="H941" i="2"/>
  <c r="E941" i="2"/>
  <c r="D941" i="2"/>
  <c r="C941" i="2"/>
  <c r="B941" i="2"/>
  <c r="L940" i="2"/>
  <c r="H940" i="2"/>
  <c r="E940" i="2"/>
  <c r="D940" i="2"/>
  <c r="C940" i="2"/>
  <c r="B940" i="2"/>
  <c r="L939" i="2"/>
  <c r="H939" i="2"/>
  <c r="E939" i="2"/>
  <c r="D939" i="2"/>
  <c r="C939" i="2"/>
  <c r="B939" i="2"/>
  <c r="L938" i="2"/>
  <c r="H938" i="2"/>
  <c r="E938" i="2"/>
  <c r="D938" i="2"/>
  <c r="C938" i="2"/>
  <c r="B938" i="2"/>
  <c r="L937" i="2"/>
  <c r="H937" i="2"/>
  <c r="E937" i="2"/>
  <c r="D937" i="2"/>
  <c r="C937" i="2"/>
  <c r="B937" i="2"/>
  <c r="L936" i="2"/>
  <c r="H936" i="2"/>
  <c r="E936" i="2"/>
  <c r="D936" i="2"/>
  <c r="C936" i="2"/>
  <c r="B936" i="2"/>
  <c r="L935" i="2"/>
  <c r="H935" i="2"/>
  <c r="E935" i="2"/>
  <c r="D935" i="2"/>
  <c r="C935" i="2"/>
  <c r="B935" i="2"/>
  <c r="L934" i="2"/>
  <c r="H934" i="2"/>
  <c r="E934" i="2"/>
  <c r="D934" i="2"/>
  <c r="C934" i="2"/>
  <c r="B934" i="2"/>
  <c r="L933" i="2"/>
  <c r="H933" i="2"/>
  <c r="E933" i="2"/>
  <c r="D933" i="2"/>
  <c r="C933" i="2"/>
  <c r="B933" i="2"/>
  <c r="L932" i="2"/>
  <c r="H932" i="2"/>
  <c r="E932" i="2"/>
  <c r="D932" i="2"/>
  <c r="C932" i="2"/>
  <c r="B932" i="2"/>
  <c r="L931" i="2"/>
  <c r="H931" i="2"/>
  <c r="E931" i="2"/>
  <c r="D931" i="2"/>
  <c r="C931" i="2"/>
  <c r="B931" i="2"/>
  <c r="L930" i="2"/>
  <c r="H930" i="2"/>
  <c r="E930" i="2"/>
  <c r="D930" i="2"/>
  <c r="C930" i="2"/>
  <c r="B930" i="2"/>
  <c r="L929" i="2"/>
  <c r="H929" i="2"/>
  <c r="E929" i="2"/>
  <c r="D929" i="2"/>
  <c r="C929" i="2"/>
  <c r="B929" i="2"/>
  <c r="L928" i="2"/>
  <c r="H928" i="2"/>
  <c r="E928" i="2"/>
  <c r="D928" i="2"/>
  <c r="C928" i="2"/>
  <c r="B928" i="2"/>
  <c r="L927" i="2"/>
  <c r="H927" i="2"/>
  <c r="E927" i="2"/>
  <c r="D927" i="2"/>
  <c r="C927" i="2"/>
  <c r="B927" i="2"/>
  <c r="L926" i="2"/>
  <c r="H926" i="2"/>
  <c r="E926" i="2"/>
  <c r="D926" i="2"/>
  <c r="C926" i="2"/>
  <c r="B926" i="2"/>
  <c r="L925" i="2"/>
  <c r="H925" i="2"/>
  <c r="E925" i="2"/>
  <c r="D925" i="2"/>
  <c r="C925" i="2"/>
  <c r="B925" i="2"/>
  <c r="L924" i="2"/>
  <c r="H924" i="2"/>
  <c r="E924" i="2"/>
  <c r="D924" i="2"/>
  <c r="C924" i="2"/>
  <c r="B924" i="2"/>
  <c r="L923" i="2"/>
  <c r="H923" i="2"/>
  <c r="E923" i="2"/>
  <c r="D923" i="2"/>
  <c r="C923" i="2"/>
  <c r="B923" i="2"/>
  <c r="L922" i="2"/>
  <c r="H922" i="2"/>
  <c r="E922" i="2"/>
  <c r="D922" i="2"/>
  <c r="C922" i="2"/>
  <c r="B922" i="2"/>
  <c r="L921" i="2"/>
  <c r="H921" i="2"/>
  <c r="E921" i="2"/>
  <c r="D921" i="2"/>
  <c r="C921" i="2"/>
  <c r="B921" i="2"/>
  <c r="L920" i="2"/>
  <c r="H920" i="2"/>
  <c r="E920" i="2"/>
  <c r="D920" i="2"/>
  <c r="C920" i="2"/>
  <c r="B920" i="2"/>
  <c r="L919" i="2"/>
  <c r="H919" i="2"/>
  <c r="E919" i="2"/>
  <c r="D919" i="2"/>
  <c r="C919" i="2"/>
  <c r="B919" i="2"/>
  <c r="L918" i="2"/>
  <c r="H918" i="2"/>
  <c r="E918" i="2"/>
  <c r="D918" i="2"/>
  <c r="C918" i="2"/>
  <c r="B918" i="2"/>
  <c r="L917" i="2"/>
  <c r="H917" i="2"/>
  <c r="E917" i="2"/>
  <c r="D917" i="2"/>
  <c r="C917" i="2"/>
  <c r="B917" i="2"/>
  <c r="L916" i="2"/>
  <c r="H916" i="2"/>
  <c r="E916" i="2"/>
  <c r="D916" i="2"/>
  <c r="C916" i="2"/>
  <c r="B916" i="2"/>
  <c r="L915" i="2"/>
  <c r="H915" i="2"/>
  <c r="E915" i="2"/>
  <c r="D915" i="2"/>
  <c r="C915" i="2"/>
  <c r="B915" i="2"/>
  <c r="L914" i="2"/>
  <c r="H914" i="2"/>
  <c r="E914" i="2"/>
  <c r="D914" i="2"/>
  <c r="C914" i="2"/>
  <c r="B914" i="2"/>
  <c r="L913" i="2"/>
  <c r="H913" i="2"/>
  <c r="E913" i="2"/>
  <c r="D913" i="2"/>
  <c r="C913" i="2"/>
  <c r="B913" i="2"/>
  <c r="L912" i="2"/>
  <c r="H912" i="2"/>
  <c r="E912" i="2"/>
  <c r="D912" i="2"/>
  <c r="C912" i="2"/>
  <c r="B912" i="2"/>
  <c r="L911" i="2"/>
  <c r="H911" i="2"/>
  <c r="E911" i="2"/>
  <c r="D911" i="2"/>
  <c r="C911" i="2"/>
  <c r="B911" i="2"/>
  <c r="L910" i="2"/>
  <c r="H910" i="2"/>
  <c r="E910" i="2"/>
  <c r="D910" i="2"/>
  <c r="C910" i="2"/>
  <c r="B910" i="2"/>
  <c r="L909" i="2"/>
  <c r="H909" i="2"/>
  <c r="E909" i="2"/>
  <c r="D909" i="2"/>
  <c r="C909" i="2"/>
  <c r="B909" i="2"/>
  <c r="L908" i="2"/>
  <c r="H908" i="2"/>
  <c r="E908" i="2"/>
  <c r="D908" i="2"/>
  <c r="C908" i="2"/>
  <c r="B908" i="2"/>
  <c r="L907" i="2"/>
  <c r="H907" i="2"/>
  <c r="E907" i="2"/>
  <c r="D907" i="2"/>
  <c r="C907" i="2"/>
  <c r="B907" i="2"/>
  <c r="L906" i="2"/>
  <c r="H906" i="2"/>
  <c r="E906" i="2"/>
  <c r="D906" i="2"/>
  <c r="C906" i="2"/>
  <c r="B906" i="2"/>
  <c r="L905" i="2"/>
  <c r="H905" i="2"/>
  <c r="E905" i="2"/>
  <c r="D905" i="2"/>
  <c r="C905" i="2"/>
  <c r="B905" i="2"/>
  <c r="L904" i="2"/>
  <c r="H904" i="2"/>
  <c r="E904" i="2"/>
  <c r="D904" i="2"/>
  <c r="C904" i="2"/>
  <c r="B904" i="2"/>
  <c r="L903" i="2"/>
  <c r="H903" i="2"/>
  <c r="E903" i="2"/>
  <c r="D903" i="2"/>
  <c r="C903" i="2"/>
  <c r="B903" i="2"/>
  <c r="L902" i="2"/>
  <c r="H902" i="2"/>
  <c r="E902" i="2"/>
  <c r="D902" i="2"/>
  <c r="C902" i="2"/>
  <c r="B902" i="2"/>
  <c r="L901" i="2"/>
  <c r="H901" i="2"/>
  <c r="E901" i="2"/>
  <c r="D901" i="2"/>
  <c r="C901" i="2"/>
  <c r="B901" i="2"/>
  <c r="L900" i="2"/>
  <c r="H900" i="2"/>
  <c r="E900" i="2"/>
  <c r="D900" i="2"/>
  <c r="C900" i="2"/>
  <c r="B900" i="2"/>
  <c r="L899" i="2"/>
  <c r="H899" i="2"/>
  <c r="E899" i="2"/>
  <c r="D899" i="2"/>
  <c r="C899" i="2"/>
  <c r="B899" i="2"/>
  <c r="L898" i="2"/>
  <c r="H898" i="2"/>
  <c r="E898" i="2"/>
  <c r="D898" i="2"/>
  <c r="C898" i="2"/>
  <c r="B898" i="2"/>
  <c r="L897" i="2"/>
  <c r="H897" i="2"/>
  <c r="E897" i="2"/>
  <c r="D897" i="2"/>
  <c r="C897" i="2"/>
  <c r="B897" i="2"/>
  <c r="L896" i="2"/>
  <c r="H896" i="2"/>
  <c r="E896" i="2"/>
  <c r="D896" i="2"/>
  <c r="C896" i="2"/>
  <c r="B896" i="2"/>
  <c r="L895" i="2"/>
  <c r="H895" i="2"/>
  <c r="E895" i="2"/>
  <c r="D895" i="2"/>
  <c r="C895" i="2"/>
  <c r="B895" i="2"/>
  <c r="L894" i="2"/>
  <c r="H894" i="2"/>
  <c r="E894" i="2"/>
  <c r="D894" i="2"/>
  <c r="C894" i="2"/>
  <c r="B894" i="2"/>
  <c r="L893" i="2"/>
  <c r="H893" i="2"/>
  <c r="E893" i="2"/>
  <c r="D893" i="2"/>
  <c r="C893" i="2"/>
  <c r="B893" i="2"/>
  <c r="L892" i="2"/>
  <c r="H892" i="2"/>
  <c r="E892" i="2"/>
  <c r="D892" i="2"/>
  <c r="C892" i="2"/>
  <c r="B892" i="2"/>
  <c r="L891" i="2"/>
  <c r="H891" i="2"/>
  <c r="E891" i="2"/>
  <c r="D891" i="2"/>
  <c r="C891" i="2"/>
  <c r="B891" i="2"/>
  <c r="L890" i="2"/>
  <c r="H890" i="2"/>
  <c r="E890" i="2"/>
  <c r="D890" i="2"/>
  <c r="C890" i="2"/>
  <c r="B890" i="2"/>
  <c r="L889" i="2"/>
  <c r="H889" i="2"/>
  <c r="E889" i="2"/>
  <c r="D889" i="2"/>
  <c r="C889" i="2"/>
  <c r="B889" i="2"/>
  <c r="L888" i="2"/>
  <c r="H888" i="2"/>
  <c r="E888" i="2"/>
  <c r="D888" i="2"/>
  <c r="C888" i="2"/>
  <c r="B888" i="2"/>
  <c r="L887" i="2"/>
  <c r="H887" i="2"/>
  <c r="E887" i="2"/>
  <c r="D887" i="2"/>
  <c r="C887" i="2"/>
  <c r="B887" i="2"/>
  <c r="L886" i="2"/>
  <c r="H886" i="2"/>
  <c r="E886" i="2"/>
  <c r="D886" i="2"/>
  <c r="C886" i="2"/>
  <c r="B886" i="2"/>
  <c r="L885" i="2"/>
  <c r="H885" i="2"/>
  <c r="E885" i="2"/>
  <c r="D885" i="2"/>
  <c r="C885" i="2"/>
  <c r="B885" i="2"/>
  <c r="L884" i="2"/>
  <c r="H884" i="2"/>
  <c r="E884" i="2"/>
  <c r="D884" i="2"/>
  <c r="C884" i="2"/>
  <c r="B884" i="2"/>
  <c r="L883" i="2"/>
  <c r="H883" i="2"/>
  <c r="E883" i="2"/>
  <c r="D883" i="2"/>
  <c r="C883" i="2"/>
  <c r="B883" i="2"/>
  <c r="L882" i="2"/>
  <c r="H882" i="2"/>
  <c r="E882" i="2"/>
  <c r="D882" i="2"/>
  <c r="C882" i="2"/>
  <c r="B882" i="2"/>
  <c r="L881" i="2"/>
  <c r="H881" i="2"/>
  <c r="E881" i="2"/>
  <c r="D881" i="2"/>
  <c r="C881" i="2"/>
  <c r="B881" i="2"/>
  <c r="L880" i="2"/>
  <c r="H880" i="2"/>
  <c r="E880" i="2"/>
  <c r="D880" i="2"/>
  <c r="C880" i="2"/>
  <c r="B880" i="2"/>
  <c r="L879" i="2"/>
  <c r="H879" i="2"/>
  <c r="E879" i="2"/>
  <c r="D879" i="2"/>
  <c r="C879" i="2"/>
  <c r="B879" i="2"/>
  <c r="L878" i="2"/>
  <c r="H878" i="2"/>
  <c r="E878" i="2"/>
  <c r="D878" i="2"/>
  <c r="C878" i="2"/>
  <c r="B878" i="2"/>
  <c r="L877" i="2"/>
  <c r="H877" i="2"/>
  <c r="E877" i="2"/>
  <c r="D877" i="2"/>
  <c r="C877" i="2"/>
  <c r="B877" i="2"/>
  <c r="L876" i="2"/>
  <c r="H876" i="2"/>
  <c r="E876" i="2"/>
  <c r="D876" i="2"/>
  <c r="C876" i="2"/>
  <c r="B876" i="2"/>
  <c r="L875" i="2"/>
  <c r="H875" i="2"/>
  <c r="E875" i="2"/>
  <c r="D875" i="2"/>
  <c r="C875" i="2"/>
  <c r="B875" i="2"/>
  <c r="L874" i="2"/>
  <c r="H874" i="2"/>
  <c r="E874" i="2"/>
  <c r="D874" i="2"/>
  <c r="C874" i="2"/>
  <c r="B874" i="2"/>
  <c r="L873" i="2"/>
  <c r="H873" i="2"/>
  <c r="E873" i="2"/>
  <c r="D873" i="2"/>
  <c r="C873" i="2"/>
  <c r="B873" i="2"/>
  <c r="L872" i="2"/>
  <c r="H872" i="2"/>
  <c r="E872" i="2"/>
  <c r="D872" i="2"/>
  <c r="C872" i="2"/>
  <c r="B872" i="2"/>
  <c r="L871" i="2"/>
  <c r="H871" i="2"/>
  <c r="E871" i="2"/>
  <c r="D871" i="2"/>
  <c r="C871" i="2"/>
  <c r="B871" i="2"/>
  <c r="L870" i="2"/>
  <c r="H870" i="2"/>
  <c r="E870" i="2"/>
  <c r="D870" i="2"/>
  <c r="C870" i="2"/>
  <c r="B870" i="2"/>
  <c r="L869" i="2"/>
  <c r="H869" i="2"/>
  <c r="E869" i="2"/>
  <c r="D869" i="2"/>
  <c r="C869" i="2"/>
  <c r="B869" i="2"/>
  <c r="L868" i="2"/>
  <c r="H868" i="2"/>
  <c r="E868" i="2"/>
  <c r="D868" i="2"/>
  <c r="C868" i="2"/>
  <c r="B868" i="2"/>
  <c r="L867" i="2"/>
  <c r="H867" i="2"/>
  <c r="E867" i="2"/>
  <c r="D867" i="2"/>
  <c r="C867" i="2"/>
  <c r="B867" i="2"/>
  <c r="L866" i="2"/>
  <c r="H866" i="2"/>
  <c r="E866" i="2"/>
  <c r="D866" i="2"/>
  <c r="C866" i="2"/>
  <c r="B866" i="2"/>
  <c r="L865" i="2"/>
  <c r="H865" i="2"/>
  <c r="E865" i="2"/>
  <c r="D865" i="2"/>
  <c r="C865" i="2"/>
  <c r="B865" i="2"/>
  <c r="L864" i="2"/>
  <c r="H864" i="2"/>
  <c r="E864" i="2"/>
  <c r="D864" i="2"/>
  <c r="C864" i="2"/>
  <c r="B864" i="2"/>
  <c r="L863" i="2"/>
  <c r="H863" i="2"/>
  <c r="E863" i="2"/>
  <c r="D863" i="2"/>
  <c r="C863" i="2"/>
  <c r="B863" i="2"/>
  <c r="L862" i="2"/>
  <c r="H862" i="2"/>
  <c r="E862" i="2"/>
  <c r="D862" i="2"/>
  <c r="C862" i="2"/>
  <c r="B862" i="2"/>
  <c r="L861" i="2"/>
  <c r="H861" i="2"/>
  <c r="E861" i="2"/>
  <c r="D861" i="2"/>
  <c r="C861" i="2"/>
  <c r="B861" i="2"/>
  <c r="L860" i="2"/>
  <c r="H860" i="2"/>
  <c r="E860" i="2"/>
  <c r="D860" i="2"/>
  <c r="C860" i="2"/>
  <c r="B860" i="2"/>
  <c r="L859" i="2"/>
  <c r="H859" i="2"/>
  <c r="E859" i="2"/>
  <c r="D859" i="2"/>
  <c r="C859" i="2"/>
  <c r="B859" i="2"/>
  <c r="L858" i="2"/>
  <c r="H858" i="2"/>
  <c r="E858" i="2"/>
  <c r="D858" i="2"/>
  <c r="C858" i="2"/>
  <c r="B858" i="2"/>
  <c r="L857" i="2"/>
  <c r="H857" i="2"/>
  <c r="E857" i="2"/>
  <c r="D857" i="2"/>
  <c r="C857" i="2"/>
  <c r="B857" i="2"/>
  <c r="L856" i="2"/>
  <c r="H856" i="2"/>
  <c r="E856" i="2"/>
  <c r="D856" i="2"/>
  <c r="C856" i="2"/>
  <c r="B856" i="2"/>
  <c r="L855" i="2"/>
  <c r="H855" i="2"/>
  <c r="E855" i="2"/>
  <c r="D855" i="2"/>
  <c r="C855" i="2"/>
  <c r="B855" i="2"/>
  <c r="L854" i="2"/>
  <c r="H854" i="2"/>
  <c r="E854" i="2"/>
  <c r="D854" i="2"/>
  <c r="C854" i="2"/>
  <c r="B854" i="2"/>
  <c r="L853" i="2"/>
  <c r="H853" i="2"/>
  <c r="E853" i="2"/>
  <c r="D853" i="2"/>
  <c r="C853" i="2"/>
  <c r="B853" i="2"/>
  <c r="L852" i="2"/>
  <c r="H852" i="2"/>
  <c r="E852" i="2"/>
  <c r="D852" i="2"/>
  <c r="C852" i="2"/>
  <c r="B852" i="2"/>
  <c r="L851" i="2"/>
  <c r="H851" i="2"/>
  <c r="E851" i="2"/>
  <c r="D851" i="2"/>
  <c r="C851" i="2"/>
  <c r="B851" i="2"/>
  <c r="L850" i="2"/>
  <c r="H850" i="2"/>
  <c r="E850" i="2"/>
  <c r="D850" i="2"/>
  <c r="C850" i="2"/>
  <c r="B850" i="2"/>
  <c r="L849" i="2"/>
  <c r="H849" i="2"/>
  <c r="E849" i="2"/>
  <c r="D849" i="2"/>
  <c r="C849" i="2"/>
  <c r="B849" i="2"/>
  <c r="L848" i="2"/>
  <c r="H848" i="2"/>
  <c r="E848" i="2"/>
  <c r="D848" i="2"/>
  <c r="C848" i="2"/>
  <c r="B848" i="2"/>
  <c r="L847" i="2"/>
  <c r="H847" i="2"/>
  <c r="E847" i="2"/>
  <c r="D847" i="2"/>
  <c r="C847" i="2"/>
  <c r="B847" i="2"/>
  <c r="L846" i="2"/>
  <c r="H846" i="2"/>
  <c r="E846" i="2"/>
  <c r="D846" i="2"/>
  <c r="C846" i="2"/>
  <c r="B846" i="2"/>
  <c r="L845" i="2"/>
  <c r="H845" i="2"/>
  <c r="E845" i="2"/>
  <c r="D845" i="2"/>
  <c r="C845" i="2"/>
  <c r="B845" i="2"/>
  <c r="L844" i="2"/>
  <c r="H844" i="2"/>
  <c r="E844" i="2"/>
  <c r="D844" i="2"/>
  <c r="C844" i="2"/>
  <c r="B844" i="2"/>
  <c r="L843" i="2"/>
  <c r="H843" i="2"/>
  <c r="E843" i="2"/>
  <c r="D843" i="2"/>
  <c r="C843" i="2"/>
  <c r="B843" i="2"/>
  <c r="L842" i="2"/>
  <c r="H842" i="2"/>
  <c r="E842" i="2"/>
  <c r="D842" i="2"/>
  <c r="C842" i="2"/>
  <c r="B842" i="2"/>
  <c r="L841" i="2"/>
  <c r="H841" i="2"/>
  <c r="E841" i="2"/>
  <c r="D841" i="2"/>
  <c r="C841" i="2"/>
  <c r="B841" i="2"/>
  <c r="L840" i="2"/>
  <c r="H840" i="2"/>
  <c r="E840" i="2"/>
  <c r="D840" i="2"/>
  <c r="C840" i="2"/>
  <c r="B840" i="2"/>
  <c r="L839" i="2"/>
  <c r="H839" i="2"/>
  <c r="E839" i="2"/>
  <c r="D839" i="2"/>
  <c r="C839" i="2"/>
  <c r="B839" i="2"/>
  <c r="L838" i="2"/>
  <c r="H838" i="2"/>
  <c r="E838" i="2"/>
  <c r="D838" i="2"/>
  <c r="C838" i="2"/>
  <c r="B838" i="2"/>
  <c r="L837" i="2"/>
  <c r="H837" i="2"/>
  <c r="E837" i="2"/>
  <c r="D837" i="2"/>
  <c r="C837" i="2"/>
  <c r="B837" i="2"/>
  <c r="L836" i="2"/>
  <c r="H836" i="2"/>
  <c r="E836" i="2"/>
  <c r="D836" i="2"/>
  <c r="C836" i="2"/>
  <c r="B836" i="2"/>
  <c r="L835" i="2"/>
  <c r="H835" i="2"/>
  <c r="E835" i="2"/>
  <c r="D835" i="2"/>
  <c r="C835" i="2"/>
  <c r="B835" i="2"/>
  <c r="L834" i="2"/>
  <c r="H834" i="2"/>
  <c r="E834" i="2"/>
  <c r="D834" i="2"/>
  <c r="C834" i="2"/>
  <c r="B834" i="2"/>
  <c r="L833" i="2"/>
  <c r="H833" i="2"/>
  <c r="E833" i="2"/>
  <c r="D833" i="2"/>
  <c r="C833" i="2"/>
  <c r="B833" i="2"/>
  <c r="L832" i="2"/>
  <c r="H832" i="2"/>
  <c r="E832" i="2"/>
  <c r="D832" i="2"/>
  <c r="C832" i="2"/>
  <c r="B832" i="2"/>
  <c r="L831" i="2"/>
  <c r="H831" i="2"/>
  <c r="E831" i="2"/>
  <c r="D831" i="2"/>
  <c r="C831" i="2"/>
  <c r="B831" i="2"/>
  <c r="L830" i="2"/>
  <c r="H830" i="2"/>
  <c r="E830" i="2"/>
  <c r="D830" i="2"/>
  <c r="C830" i="2"/>
  <c r="B830" i="2"/>
  <c r="L829" i="2"/>
  <c r="H829" i="2"/>
  <c r="E829" i="2"/>
  <c r="D829" i="2"/>
  <c r="C829" i="2"/>
  <c r="B829" i="2"/>
  <c r="L828" i="2"/>
  <c r="H828" i="2"/>
  <c r="E828" i="2"/>
  <c r="D828" i="2"/>
  <c r="C828" i="2"/>
  <c r="B828" i="2"/>
  <c r="L827" i="2"/>
  <c r="H827" i="2"/>
  <c r="E827" i="2"/>
  <c r="D827" i="2"/>
  <c r="C827" i="2"/>
  <c r="B827" i="2"/>
  <c r="L826" i="2"/>
  <c r="H826" i="2"/>
  <c r="E826" i="2"/>
  <c r="D826" i="2"/>
  <c r="C826" i="2"/>
  <c r="B826" i="2"/>
  <c r="L825" i="2"/>
  <c r="H825" i="2"/>
  <c r="E825" i="2"/>
  <c r="D825" i="2"/>
  <c r="C825" i="2"/>
  <c r="B825" i="2"/>
  <c r="L824" i="2"/>
  <c r="H824" i="2"/>
  <c r="E824" i="2"/>
  <c r="D824" i="2"/>
  <c r="C824" i="2"/>
  <c r="B824" i="2"/>
  <c r="L823" i="2"/>
  <c r="H823" i="2"/>
  <c r="E823" i="2"/>
  <c r="D823" i="2"/>
  <c r="C823" i="2"/>
  <c r="B823" i="2"/>
  <c r="L822" i="2"/>
  <c r="H822" i="2"/>
  <c r="E822" i="2"/>
  <c r="D822" i="2"/>
  <c r="C822" i="2"/>
  <c r="B822" i="2"/>
  <c r="L821" i="2"/>
  <c r="H821" i="2"/>
  <c r="E821" i="2"/>
  <c r="D821" i="2"/>
  <c r="C821" i="2"/>
  <c r="B821" i="2"/>
  <c r="L820" i="2"/>
  <c r="H820" i="2"/>
  <c r="E820" i="2"/>
  <c r="D820" i="2"/>
  <c r="C820" i="2"/>
  <c r="B820" i="2"/>
  <c r="L819" i="2"/>
  <c r="H819" i="2"/>
  <c r="E819" i="2"/>
  <c r="D819" i="2"/>
  <c r="C819" i="2"/>
  <c r="B819" i="2"/>
  <c r="L818" i="2"/>
  <c r="H818" i="2"/>
  <c r="E818" i="2"/>
  <c r="D818" i="2"/>
  <c r="C818" i="2"/>
  <c r="B818" i="2"/>
  <c r="L817" i="2"/>
  <c r="H817" i="2"/>
  <c r="E817" i="2"/>
  <c r="D817" i="2"/>
  <c r="C817" i="2"/>
  <c r="B817" i="2"/>
  <c r="L816" i="2"/>
  <c r="H816" i="2"/>
  <c r="E816" i="2"/>
  <c r="D816" i="2"/>
  <c r="C816" i="2"/>
  <c r="B816" i="2"/>
  <c r="L815" i="2"/>
  <c r="H815" i="2"/>
  <c r="E815" i="2"/>
  <c r="D815" i="2"/>
  <c r="C815" i="2"/>
  <c r="B815" i="2"/>
  <c r="L814" i="2"/>
  <c r="H814" i="2"/>
  <c r="E814" i="2"/>
  <c r="D814" i="2"/>
  <c r="C814" i="2"/>
  <c r="B814" i="2"/>
  <c r="L813" i="2"/>
  <c r="H813" i="2"/>
  <c r="E813" i="2"/>
  <c r="D813" i="2"/>
  <c r="C813" i="2"/>
  <c r="B813" i="2"/>
  <c r="L812" i="2"/>
  <c r="H812" i="2"/>
  <c r="E812" i="2"/>
  <c r="D812" i="2"/>
  <c r="C812" i="2"/>
  <c r="B812" i="2"/>
  <c r="L811" i="2"/>
  <c r="H811" i="2"/>
  <c r="E811" i="2"/>
  <c r="D811" i="2"/>
  <c r="C811" i="2"/>
  <c r="B811" i="2"/>
  <c r="L810" i="2"/>
  <c r="H810" i="2"/>
  <c r="E810" i="2"/>
  <c r="D810" i="2"/>
  <c r="C810" i="2"/>
  <c r="B810" i="2"/>
  <c r="L809" i="2"/>
  <c r="H809" i="2"/>
  <c r="E809" i="2"/>
  <c r="D809" i="2"/>
  <c r="C809" i="2"/>
  <c r="B809" i="2"/>
  <c r="L808" i="2"/>
  <c r="H808" i="2"/>
  <c r="E808" i="2"/>
  <c r="D808" i="2"/>
  <c r="C808" i="2"/>
  <c r="B808" i="2"/>
  <c r="L807" i="2"/>
  <c r="H807" i="2"/>
  <c r="E807" i="2"/>
  <c r="D807" i="2"/>
  <c r="C807" i="2"/>
  <c r="B807" i="2"/>
  <c r="L806" i="2"/>
  <c r="H806" i="2"/>
  <c r="E806" i="2"/>
  <c r="D806" i="2"/>
  <c r="C806" i="2"/>
  <c r="B806" i="2"/>
  <c r="L805" i="2"/>
  <c r="H805" i="2"/>
  <c r="E805" i="2"/>
  <c r="D805" i="2"/>
  <c r="C805" i="2"/>
  <c r="B805" i="2"/>
  <c r="L804" i="2"/>
  <c r="H804" i="2"/>
  <c r="E804" i="2"/>
  <c r="D804" i="2"/>
  <c r="C804" i="2"/>
  <c r="B804" i="2"/>
  <c r="L803" i="2"/>
  <c r="H803" i="2"/>
  <c r="E803" i="2"/>
  <c r="D803" i="2"/>
  <c r="C803" i="2"/>
  <c r="B803" i="2"/>
  <c r="L802" i="2"/>
  <c r="H802" i="2"/>
  <c r="E802" i="2"/>
  <c r="D802" i="2"/>
  <c r="C802" i="2"/>
  <c r="B802" i="2"/>
  <c r="L801" i="2"/>
  <c r="H801" i="2"/>
  <c r="E801" i="2"/>
  <c r="D801" i="2"/>
  <c r="C801" i="2"/>
  <c r="B801" i="2"/>
  <c r="L800" i="2"/>
  <c r="H800" i="2"/>
  <c r="E800" i="2"/>
  <c r="D800" i="2"/>
  <c r="C800" i="2"/>
  <c r="B800" i="2"/>
  <c r="L799" i="2"/>
  <c r="H799" i="2"/>
  <c r="E799" i="2"/>
  <c r="D799" i="2"/>
  <c r="C799" i="2"/>
  <c r="B799" i="2"/>
  <c r="L798" i="2"/>
  <c r="H798" i="2"/>
  <c r="E798" i="2"/>
  <c r="D798" i="2"/>
  <c r="C798" i="2"/>
  <c r="B798" i="2"/>
  <c r="L797" i="2"/>
  <c r="H797" i="2"/>
  <c r="E797" i="2"/>
  <c r="D797" i="2"/>
  <c r="C797" i="2"/>
  <c r="B797" i="2"/>
  <c r="L796" i="2"/>
  <c r="H796" i="2"/>
  <c r="E796" i="2"/>
  <c r="D796" i="2"/>
  <c r="C796" i="2"/>
  <c r="B796" i="2"/>
  <c r="L795" i="2"/>
  <c r="H795" i="2"/>
  <c r="E795" i="2"/>
  <c r="D795" i="2"/>
  <c r="C795" i="2"/>
  <c r="B795" i="2"/>
  <c r="L794" i="2"/>
  <c r="H794" i="2"/>
  <c r="E794" i="2"/>
  <c r="D794" i="2"/>
  <c r="C794" i="2"/>
  <c r="B794" i="2"/>
  <c r="L793" i="2"/>
  <c r="H793" i="2"/>
  <c r="E793" i="2"/>
  <c r="D793" i="2"/>
  <c r="C793" i="2"/>
  <c r="B793" i="2"/>
  <c r="L792" i="2"/>
  <c r="H792" i="2"/>
  <c r="E792" i="2"/>
  <c r="D792" i="2"/>
  <c r="C792" i="2"/>
  <c r="B792" i="2"/>
  <c r="L791" i="2"/>
  <c r="H791" i="2"/>
  <c r="E791" i="2"/>
  <c r="D791" i="2"/>
  <c r="C791" i="2"/>
  <c r="B791" i="2"/>
  <c r="L790" i="2"/>
  <c r="H790" i="2"/>
  <c r="E790" i="2"/>
  <c r="D790" i="2"/>
  <c r="C790" i="2"/>
  <c r="B790" i="2"/>
  <c r="L789" i="2"/>
  <c r="H789" i="2"/>
  <c r="E789" i="2"/>
  <c r="D789" i="2"/>
  <c r="C789" i="2"/>
  <c r="B789" i="2"/>
  <c r="L788" i="2"/>
  <c r="H788" i="2"/>
  <c r="E788" i="2"/>
  <c r="D788" i="2"/>
  <c r="C788" i="2"/>
  <c r="B788" i="2"/>
  <c r="L787" i="2"/>
  <c r="H787" i="2"/>
  <c r="E787" i="2"/>
  <c r="D787" i="2"/>
  <c r="C787" i="2"/>
  <c r="B787" i="2"/>
  <c r="L786" i="2"/>
  <c r="H786" i="2"/>
  <c r="E786" i="2"/>
  <c r="D786" i="2"/>
  <c r="C786" i="2"/>
  <c r="B786" i="2"/>
  <c r="L785" i="2"/>
  <c r="H785" i="2"/>
  <c r="E785" i="2"/>
  <c r="D785" i="2"/>
  <c r="C785" i="2"/>
  <c r="B785" i="2"/>
  <c r="L784" i="2"/>
  <c r="H784" i="2"/>
  <c r="E784" i="2"/>
  <c r="D784" i="2"/>
  <c r="C784" i="2"/>
  <c r="B784" i="2"/>
  <c r="L783" i="2"/>
  <c r="H783" i="2"/>
  <c r="E783" i="2"/>
  <c r="D783" i="2"/>
  <c r="C783" i="2"/>
  <c r="B783" i="2"/>
  <c r="L782" i="2"/>
  <c r="H782" i="2"/>
  <c r="E782" i="2"/>
  <c r="D782" i="2"/>
  <c r="C782" i="2"/>
  <c r="B782" i="2"/>
  <c r="L781" i="2"/>
  <c r="H781" i="2"/>
  <c r="E781" i="2"/>
  <c r="D781" i="2"/>
  <c r="C781" i="2"/>
  <c r="B781" i="2"/>
  <c r="L780" i="2"/>
  <c r="H780" i="2"/>
  <c r="E780" i="2"/>
  <c r="D780" i="2"/>
  <c r="C780" i="2"/>
  <c r="B780" i="2"/>
  <c r="L779" i="2"/>
  <c r="H779" i="2"/>
  <c r="E779" i="2"/>
  <c r="D779" i="2"/>
  <c r="C779" i="2"/>
  <c r="B779" i="2"/>
  <c r="L778" i="2"/>
  <c r="H778" i="2"/>
  <c r="E778" i="2"/>
  <c r="D778" i="2"/>
  <c r="C778" i="2"/>
  <c r="B778" i="2"/>
  <c r="L777" i="2"/>
  <c r="H777" i="2"/>
  <c r="E777" i="2"/>
  <c r="D777" i="2"/>
  <c r="C777" i="2"/>
  <c r="B777" i="2"/>
  <c r="L776" i="2"/>
  <c r="H776" i="2"/>
  <c r="E776" i="2"/>
  <c r="D776" i="2"/>
  <c r="C776" i="2"/>
  <c r="B776" i="2"/>
  <c r="L775" i="2"/>
  <c r="H775" i="2"/>
  <c r="E775" i="2"/>
  <c r="D775" i="2"/>
  <c r="C775" i="2"/>
  <c r="B775" i="2"/>
  <c r="L774" i="2"/>
  <c r="H774" i="2"/>
  <c r="E774" i="2"/>
  <c r="D774" i="2"/>
  <c r="C774" i="2"/>
  <c r="B774" i="2"/>
  <c r="L773" i="2"/>
  <c r="H773" i="2"/>
  <c r="E773" i="2"/>
  <c r="D773" i="2"/>
  <c r="C773" i="2"/>
  <c r="B773" i="2"/>
  <c r="L772" i="2"/>
  <c r="H772" i="2"/>
  <c r="E772" i="2"/>
  <c r="D772" i="2"/>
  <c r="C772" i="2"/>
  <c r="B772" i="2"/>
  <c r="L771" i="2"/>
  <c r="H771" i="2"/>
  <c r="E771" i="2"/>
  <c r="D771" i="2"/>
  <c r="C771" i="2"/>
  <c r="B771" i="2"/>
  <c r="L770" i="2"/>
  <c r="H770" i="2"/>
  <c r="E770" i="2"/>
  <c r="D770" i="2"/>
  <c r="C770" i="2"/>
  <c r="B770" i="2"/>
  <c r="L769" i="2"/>
  <c r="H769" i="2"/>
  <c r="E769" i="2"/>
  <c r="D769" i="2"/>
  <c r="C769" i="2"/>
  <c r="B769" i="2"/>
  <c r="L768" i="2"/>
  <c r="H768" i="2"/>
  <c r="E768" i="2"/>
  <c r="D768" i="2"/>
  <c r="C768" i="2"/>
  <c r="B768" i="2"/>
  <c r="L767" i="2"/>
  <c r="H767" i="2"/>
  <c r="E767" i="2"/>
  <c r="D767" i="2"/>
  <c r="C767" i="2"/>
  <c r="B767" i="2"/>
  <c r="L766" i="2"/>
  <c r="H766" i="2"/>
  <c r="E766" i="2"/>
  <c r="D766" i="2"/>
  <c r="C766" i="2"/>
  <c r="B766" i="2"/>
  <c r="L765" i="2"/>
  <c r="H765" i="2"/>
  <c r="E765" i="2"/>
  <c r="D765" i="2"/>
  <c r="C765" i="2"/>
  <c r="B765" i="2"/>
  <c r="L764" i="2"/>
  <c r="H764" i="2"/>
  <c r="E764" i="2"/>
  <c r="D764" i="2"/>
  <c r="C764" i="2"/>
  <c r="B764" i="2"/>
  <c r="L763" i="2"/>
  <c r="H763" i="2"/>
  <c r="E763" i="2"/>
  <c r="D763" i="2"/>
  <c r="C763" i="2"/>
  <c r="B763" i="2"/>
  <c r="L762" i="2"/>
  <c r="H762" i="2"/>
  <c r="E762" i="2"/>
  <c r="D762" i="2"/>
  <c r="C762" i="2"/>
  <c r="B762" i="2"/>
  <c r="L761" i="2"/>
  <c r="H761" i="2"/>
  <c r="E761" i="2"/>
  <c r="D761" i="2"/>
  <c r="C761" i="2"/>
  <c r="B761" i="2"/>
  <c r="L760" i="2"/>
  <c r="H760" i="2"/>
  <c r="E760" i="2"/>
  <c r="D760" i="2"/>
  <c r="C760" i="2"/>
  <c r="B760" i="2"/>
  <c r="L759" i="2"/>
  <c r="H759" i="2"/>
  <c r="E759" i="2"/>
  <c r="D759" i="2"/>
  <c r="C759" i="2"/>
  <c r="B759" i="2"/>
  <c r="L758" i="2"/>
  <c r="H758" i="2"/>
  <c r="E758" i="2"/>
  <c r="D758" i="2"/>
  <c r="C758" i="2"/>
  <c r="B758" i="2"/>
  <c r="L757" i="2"/>
  <c r="H757" i="2"/>
  <c r="E757" i="2"/>
  <c r="D757" i="2"/>
  <c r="C757" i="2"/>
  <c r="B757" i="2"/>
  <c r="L756" i="2"/>
  <c r="H756" i="2"/>
  <c r="E756" i="2"/>
  <c r="D756" i="2"/>
  <c r="C756" i="2"/>
  <c r="B756" i="2"/>
  <c r="L755" i="2"/>
  <c r="H755" i="2"/>
  <c r="E755" i="2"/>
  <c r="D755" i="2"/>
  <c r="C755" i="2"/>
  <c r="B755" i="2"/>
  <c r="L754" i="2"/>
  <c r="H754" i="2"/>
  <c r="E754" i="2"/>
  <c r="D754" i="2"/>
  <c r="C754" i="2"/>
  <c r="B754" i="2"/>
  <c r="L753" i="2"/>
  <c r="H753" i="2"/>
  <c r="E753" i="2"/>
  <c r="D753" i="2"/>
  <c r="C753" i="2"/>
  <c r="B753" i="2"/>
  <c r="L752" i="2"/>
  <c r="H752" i="2"/>
  <c r="E752" i="2"/>
  <c r="D752" i="2"/>
  <c r="C752" i="2"/>
  <c r="B752" i="2"/>
  <c r="L751" i="2"/>
  <c r="H751" i="2"/>
  <c r="E751" i="2"/>
  <c r="D751" i="2"/>
  <c r="C751" i="2"/>
  <c r="B751" i="2"/>
  <c r="L750" i="2"/>
  <c r="H750" i="2"/>
  <c r="E750" i="2"/>
  <c r="D750" i="2"/>
  <c r="C750" i="2"/>
  <c r="B750" i="2"/>
  <c r="L749" i="2"/>
  <c r="H749" i="2"/>
  <c r="E749" i="2"/>
  <c r="D749" i="2"/>
  <c r="C749" i="2"/>
  <c r="B749" i="2"/>
  <c r="L748" i="2"/>
  <c r="H748" i="2"/>
  <c r="E748" i="2"/>
  <c r="D748" i="2"/>
  <c r="C748" i="2"/>
  <c r="B748" i="2"/>
  <c r="L747" i="2"/>
  <c r="H747" i="2"/>
  <c r="E747" i="2"/>
  <c r="D747" i="2"/>
  <c r="C747" i="2"/>
  <c r="B747" i="2"/>
  <c r="L746" i="2"/>
  <c r="H746" i="2"/>
  <c r="E746" i="2"/>
  <c r="D746" i="2"/>
  <c r="C746" i="2"/>
  <c r="B746" i="2"/>
  <c r="L745" i="2"/>
  <c r="H745" i="2"/>
  <c r="E745" i="2"/>
  <c r="D745" i="2"/>
  <c r="C745" i="2"/>
  <c r="B745" i="2"/>
  <c r="L744" i="2"/>
  <c r="H744" i="2"/>
  <c r="E744" i="2"/>
  <c r="D744" i="2"/>
  <c r="C744" i="2"/>
  <c r="B744" i="2"/>
  <c r="L743" i="2"/>
  <c r="H743" i="2"/>
  <c r="E743" i="2"/>
  <c r="D743" i="2"/>
  <c r="C743" i="2"/>
  <c r="B743" i="2"/>
  <c r="L742" i="2"/>
  <c r="H742" i="2"/>
  <c r="E742" i="2"/>
  <c r="D742" i="2"/>
  <c r="C742" i="2"/>
  <c r="B742" i="2"/>
  <c r="L741" i="2"/>
  <c r="H741" i="2"/>
  <c r="E741" i="2"/>
  <c r="D741" i="2"/>
  <c r="C741" i="2"/>
  <c r="B741" i="2"/>
  <c r="L740" i="2"/>
  <c r="H740" i="2"/>
  <c r="E740" i="2"/>
  <c r="D740" i="2"/>
  <c r="C740" i="2"/>
  <c r="B740" i="2"/>
  <c r="L739" i="2"/>
  <c r="H739" i="2"/>
  <c r="E739" i="2"/>
  <c r="D739" i="2"/>
  <c r="C739" i="2"/>
  <c r="B739" i="2"/>
  <c r="L738" i="2"/>
  <c r="H738" i="2"/>
  <c r="E738" i="2"/>
  <c r="D738" i="2"/>
  <c r="C738" i="2"/>
  <c r="B738" i="2"/>
  <c r="L737" i="2"/>
  <c r="H737" i="2"/>
  <c r="E737" i="2"/>
  <c r="D737" i="2"/>
  <c r="C737" i="2"/>
  <c r="B737" i="2"/>
  <c r="L736" i="2"/>
  <c r="H736" i="2"/>
  <c r="E736" i="2"/>
  <c r="D736" i="2"/>
  <c r="C736" i="2"/>
  <c r="B736" i="2"/>
  <c r="L735" i="2"/>
  <c r="H735" i="2"/>
  <c r="E735" i="2"/>
  <c r="D735" i="2"/>
  <c r="C735" i="2"/>
  <c r="B735" i="2"/>
  <c r="L734" i="2"/>
  <c r="H734" i="2"/>
  <c r="E734" i="2"/>
  <c r="D734" i="2"/>
  <c r="C734" i="2"/>
  <c r="B734" i="2"/>
  <c r="L733" i="2"/>
  <c r="H733" i="2"/>
  <c r="E733" i="2"/>
  <c r="D733" i="2"/>
  <c r="C733" i="2"/>
  <c r="B733" i="2"/>
  <c r="L732" i="2"/>
  <c r="H732" i="2"/>
  <c r="E732" i="2"/>
  <c r="D732" i="2"/>
  <c r="C732" i="2"/>
  <c r="B732" i="2"/>
  <c r="L731" i="2"/>
  <c r="H731" i="2"/>
  <c r="E731" i="2"/>
  <c r="D731" i="2"/>
  <c r="C731" i="2"/>
  <c r="B731" i="2"/>
  <c r="L730" i="2"/>
  <c r="H730" i="2"/>
  <c r="E730" i="2"/>
  <c r="D730" i="2"/>
  <c r="C730" i="2"/>
  <c r="B730" i="2"/>
  <c r="L729" i="2"/>
  <c r="H729" i="2"/>
  <c r="E729" i="2"/>
  <c r="D729" i="2"/>
  <c r="C729" i="2"/>
  <c r="B729" i="2"/>
  <c r="L728" i="2"/>
  <c r="H728" i="2"/>
  <c r="E728" i="2"/>
  <c r="D728" i="2"/>
  <c r="C728" i="2"/>
  <c r="B728" i="2"/>
  <c r="L727" i="2"/>
  <c r="H727" i="2"/>
  <c r="E727" i="2"/>
  <c r="D727" i="2"/>
  <c r="C727" i="2"/>
  <c r="B727" i="2"/>
  <c r="L726" i="2"/>
  <c r="H726" i="2"/>
  <c r="E726" i="2"/>
  <c r="D726" i="2"/>
  <c r="C726" i="2"/>
  <c r="B726" i="2"/>
  <c r="L725" i="2"/>
  <c r="H725" i="2"/>
  <c r="E725" i="2"/>
  <c r="D725" i="2"/>
  <c r="C725" i="2"/>
  <c r="B725" i="2"/>
  <c r="L724" i="2"/>
  <c r="H724" i="2"/>
  <c r="E724" i="2"/>
  <c r="D724" i="2"/>
  <c r="C724" i="2"/>
  <c r="B724" i="2"/>
  <c r="L723" i="2"/>
  <c r="H723" i="2"/>
  <c r="E723" i="2"/>
  <c r="D723" i="2"/>
  <c r="C723" i="2"/>
  <c r="B723" i="2"/>
  <c r="L722" i="2"/>
  <c r="H722" i="2"/>
  <c r="E722" i="2"/>
  <c r="D722" i="2"/>
  <c r="C722" i="2"/>
  <c r="B722" i="2"/>
  <c r="L721" i="2"/>
  <c r="H721" i="2"/>
  <c r="E721" i="2"/>
  <c r="D721" i="2"/>
  <c r="C721" i="2"/>
  <c r="B721" i="2"/>
  <c r="L720" i="2"/>
  <c r="H720" i="2"/>
  <c r="E720" i="2"/>
  <c r="D720" i="2"/>
  <c r="C720" i="2"/>
  <c r="B720" i="2"/>
  <c r="L719" i="2"/>
  <c r="H719" i="2"/>
  <c r="E719" i="2"/>
  <c r="D719" i="2"/>
  <c r="C719" i="2"/>
  <c r="B719" i="2"/>
  <c r="L718" i="2"/>
  <c r="H718" i="2"/>
  <c r="E718" i="2"/>
  <c r="D718" i="2"/>
  <c r="C718" i="2"/>
  <c r="B718" i="2"/>
  <c r="L717" i="2"/>
  <c r="H717" i="2"/>
  <c r="E717" i="2"/>
  <c r="D717" i="2"/>
  <c r="C717" i="2"/>
  <c r="B717" i="2"/>
  <c r="L716" i="2"/>
  <c r="H716" i="2"/>
  <c r="E716" i="2"/>
  <c r="D716" i="2"/>
  <c r="C716" i="2"/>
  <c r="B716" i="2"/>
  <c r="L715" i="2"/>
  <c r="H715" i="2"/>
  <c r="E715" i="2"/>
  <c r="D715" i="2"/>
  <c r="C715" i="2"/>
  <c r="B715" i="2"/>
  <c r="L714" i="2"/>
  <c r="H714" i="2"/>
  <c r="E714" i="2"/>
  <c r="D714" i="2"/>
  <c r="C714" i="2"/>
  <c r="B714" i="2"/>
  <c r="L713" i="2"/>
  <c r="H713" i="2"/>
  <c r="E713" i="2"/>
  <c r="D713" i="2"/>
  <c r="C713" i="2"/>
  <c r="B713" i="2"/>
  <c r="L712" i="2"/>
  <c r="H712" i="2"/>
  <c r="E712" i="2"/>
  <c r="D712" i="2"/>
  <c r="C712" i="2"/>
  <c r="B712" i="2"/>
  <c r="L711" i="2"/>
  <c r="H711" i="2"/>
  <c r="E711" i="2"/>
  <c r="D711" i="2"/>
  <c r="C711" i="2"/>
  <c r="B711" i="2"/>
  <c r="L710" i="2"/>
  <c r="H710" i="2"/>
  <c r="E710" i="2"/>
  <c r="D710" i="2"/>
  <c r="C710" i="2"/>
  <c r="B710" i="2"/>
  <c r="L709" i="2"/>
  <c r="H709" i="2"/>
  <c r="E709" i="2"/>
  <c r="D709" i="2"/>
  <c r="C709" i="2"/>
  <c r="B709" i="2"/>
  <c r="L708" i="2"/>
  <c r="H708" i="2"/>
  <c r="E708" i="2"/>
  <c r="D708" i="2"/>
  <c r="C708" i="2"/>
  <c r="B708" i="2"/>
  <c r="L707" i="2"/>
  <c r="H707" i="2"/>
  <c r="E707" i="2"/>
  <c r="D707" i="2"/>
  <c r="C707" i="2"/>
  <c r="B707" i="2"/>
  <c r="L706" i="2"/>
  <c r="H706" i="2"/>
  <c r="E706" i="2"/>
  <c r="D706" i="2"/>
  <c r="C706" i="2"/>
  <c r="B706" i="2"/>
  <c r="L705" i="2"/>
  <c r="H705" i="2"/>
  <c r="E705" i="2"/>
  <c r="D705" i="2"/>
  <c r="C705" i="2"/>
  <c r="B705" i="2"/>
  <c r="L704" i="2"/>
  <c r="H704" i="2"/>
  <c r="E704" i="2"/>
  <c r="D704" i="2"/>
  <c r="C704" i="2"/>
  <c r="B704" i="2"/>
  <c r="L703" i="2"/>
  <c r="H703" i="2"/>
  <c r="E703" i="2"/>
  <c r="D703" i="2"/>
  <c r="C703" i="2"/>
  <c r="B703" i="2"/>
  <c r="L702" i="2"/>
  <c r="H702" i="2"/>
  <c r="E702" i="2"/>
  <c r="D702" i="2"/>
  <c r="C702" i="2"/>
  <c r="B702" i="2"/>
  <c r="L701" i="2"/>
  <c r="H701" i="2"/>
  <c r="E701" i="2"/>
  <c r="D701" i="2"/>
  <c r="C701" i="2"/>
  <c r="B701" i="2"/>
  <c r="L700" i="2"/>
  <c r="H700" i="2"/>
  <c r="E700" i="2"/>
  <c r="D700" i="2"/>
  <c r="C700" i="2"/>
  <c r="B700" i="2"/>
  <c r="L699" i="2"/>
  <c r="H699" i="2"/>
  <c r="E699" i="2"/>
  <c r="D699" i="2"/>
  <c r="C699" i="2"/>
  <c r="B699" i="2"/>
  <c r="L698" i="2"/>
  <c r="H698" i="2"/>
  <c r="E698" i="2"/>
  <c r="D698" i="2"/>
  <c r="C698" i="2"/>
  <c r="B698" i="2"/>
  <c r="L697" i="2"/>
  <c r="H697" i="2"/>
  <c r="E697" i="2"/>
  <c r="D697" i="2"/>
  <c r="C697" i="2"/>
  <c r="B697" i="2"/>
  <c r="L696" i="2"/>
  <c r="H696" i="2"/>
  <c r="E696" i="2"/>
  <c r="D696" i="2"/>
  <c r="C696" i="2"/>
  <c r="B696" i="2"/>
  <c r="L695" i="2"/>
  <c r="H695" i="2"/>
  <c r="E695" i="2"/>
  <c r="D695" i="2"/>
  <c r="C695" i="2"/>
  <c r="B695" i="2"/>
  <c r="L694" i="2"/>
  <c r="H694" i="2"/>
  <c r="E694" i="2"/>
  <c r="D694" i="2"/>
  <c r="C694" i="2"/>
  <c r="B694" i="2"/>
  <c r="L693" i="2"/>
  <c r="H693" i="2"/>
  <c r="E693" i="2"/>
  <c r="D693" i="2"/>
  <c r="C693" i="2"/>
  <c r="B693" i="2"/>
  <c r="L692" i="2"/>
  <c r="H692" i="2"/>
  <c r="E692" i="2"/>
  <c r="D692" i="2"/>
  <c r="C692" i="2"/>
  <c r="B692" i="2"/>
  <c r="L691" i="2"/>
  <c r="H691" i="2"/>
  <c r="E691" i="2"/>
  <c r="D691" i="2"/>
  <c r="C691" i="2"/>
  <c r="B691" i="2"/>
  <c r="L690" i="2"/>
  <c r="H690" i="2"/>
  <c r="E690" i="2"/>
  <c r="D690" i="2"/>
  <c r="C690" i="2"/>
  <c r="B690" i="2"/>
  <c r="L689" i="2"/>
  <c r="H689" i="2"/>
  <c r="E689" i="2"/>
  <c r="D689" i="2"/>
  <c r="C689" i="2"/>
  <c r="B689" i="2"/>
  <c r="L688" i="2"/>
  <c r="H688" i="2"/>
  <c r="E688" i="2"/>
  <c r="D688" i="2"/>
  <c r="C688" i="2"/>
  <c r="B688" i="2"/>
  <c r="L687" i="2"/>
  <c r="H687" i="2"/>
  <c r="E687" i="2"/>
  <c r="D687" i="2"/>
  <c r="C687" i="2"/>
  <c r="B687" i="2"/>
  <c r="L686" i="2"/>
  <c r="H686" i="2"/>
  <c r="E686" i="2"/>
  <c r="D686" i="2"/>
  <c r="C686" i="2"/>
  <c r="B686" i="2"/>
  <c r="L685" i="2"/>
  <c r="H685" i="2"/>
  <c r="E685" i="2"/>
  <c r="D685" i="2"/>
  <c r="C685" i="2"/>
  <c r="B685" i="2"/>
  <c r="L684" i="2"/>
  <c r="H684" i="2"/>
  <c r="E684" i="2"/>
  <c r="D684" i="2"/>
  <c r="C684" i="2"/>
  <c r="B684" i="2"/>
  <c r="L683" i="2"/>
  <c r="H683" i="2"/>
  <c r="E683" i="2"/>
  <c r="D683" i="2"/>
  <c r="C683" i="2"/>
  <c r="B683" i="2"/>
  <c r="L682" i="2"/>
  <c r="H682" i="2"/>
  <c r="E682" i="2"/>
  <c r="D682" i="2"/>
  <c r="C682" i="2"/>
  <c r="B682" i="2"/>
  <c r="L681" i="2"/>
  <c r="H681" i="2"/>
  <c r="E681" i="2"/>
  <c r="D681" i="2"/>
  <c r="C681" i="2"/>
  <c r="B681" i="2"/>
  <c r="L680" i="2"/>
  <c r="H680" i="2"/>
  <c r="E680" i="2"/>
  <c r="D680" i="2"/>
  <c r="C680" i="2"/>
  <c r="B680" i="2"/>
  <c r="L679" i="2"/>
  <c r="H679" i="2"/>
  <c r="E679" i="2"/>
  <c r="D679" i="2"/>
  <c r="C679" i="2"/>
  <c r="B679" i="2"/>
  <c r="L678" i="2"/>
  <c r="H678" i="2"/>
  <c r="E678" i="2"/>
  <c r="D678" i="2"/>
  <c r="C678" i="2"/>
  <c r="B678" i="2"/>
  <c r="L677" i="2"/>
  <c r="H677" i="2"/>
  <c r="E677" i="2"/>
  <c r="D677" i="2"/>
  <c r="C677" i="2"/>
  <c r="B677" i="2"/>
  <c r="L676" i="2"/>
  <c r="H676" i="2"/>
  <c r="E676" i="2"/>
  <c r="D676" i="2"/>
  <c r="C676" i="2"/>
  <c r="B676" i="2"/>
  <c r="L675" i="2"/>
  <c r="H675" i="2"/>
  <c r="E675" i="2"/>
  <c r="D675" i="2"/>
  <c r="C675" i="2"/>
  <c r="B675" i="2"/>
  <c r="L674" i="2"/>
  <c r="H674" i="2"/>
  <c r="E674" i="2"/>
  <c r="D674" i="2"/>
  <c r="C674" i="2"/>
  <c r="B674" i="2"/>
  <c r="L673" i="2"/>
  <c r="H673" i="2"/>
  <c r="E673" i="2"/>
  <c r="D673" i="2"/>
  <c r="C673" i="2"/>
  <c r="B673" i="2"/>
  <c r="L672" i="2"/>
  <c r="H672" i="2"/>
  <c r="E672" i="2"/>
  <c r="D672" i="2"/>
  <c r="C672" i="2"/>
  <c r="B672" i="2"/>
  <c r="L671" i="2"/>
  <c r="H671" i="2"/>
  <c r="E671" i="2"/>
  <c r="D671" i="2"/>
  <c r="C671" i="2"/>
  <c r="B671" i="2"/>
  <c r="L670" i="2"/>
  <c r="H670" i="2"/>
  <c r="E670" i="2"/>
  <c r="D670" i="2"/>
  <c r="C670" i="2"/>
  <c r="B670" i="2"/>
  <c r="L669" i="2"/>
  <c r="H669" i="2"/>
  <c r="E669" i="2"/>
  <c r="D669" i="2"/>
  <c r="C669" i="2"/>
  <c r="B669" i="2"/>
  <c r="L668" i="2"/>
  <c r="H668" i="2"/>
  <c r="E668" i="2"/>
  <c r="D668" i="2"/>
  <c r="C668" i="2"/>
  <c r="B668" i="2"/>
  <c r="L667" i="2"/>
  <c r="H667" i="2"/>
  <c r="E667" i="2"/>
  <c r="D667" i="2"/>
  <c r="C667" i="2"/>
  <c r="B667" i="2"/>
  <c r="L666" i="2"/>
  <c r="H666" i="2"/>
  <c r="E666" i="2"/>
  <c r="D666" i="2"/>
  <c r="C666" i="2"/>
  <c r="B666" i="2"/>
  <c r="L665" i="2"/>
  <c r="H665" i="2"/>
  <c r="E665" i="2"/>
  <c r="D665" i="2"/>
  <c r="C665" i="2"/>
  <c r="B665" i="2"/>
  <c r="L664" i="2"/>
  <c r="H664" i="2"/>
  <c r="E664" i="2"/>
  <c r="D664" i="2"/>
  <c r="C664" i="2"/>
  <c r="B664" i="2"/>
  <c r="L663" i="2"/>
  <c r="H663" i="2"/>
  <c r="E663" i="2"/>
  <c r="D663" i="2"/>
  <c r="C663" i="2"/>
  <c r="B663" i="2"/>
  <c r="L662" i="2"/>
  <c r="H662" i="2"/>
  <c r="E662" i="2"/>
  <c r="D662" i="2"/>
  <c r="C662" i="2"/>
  <c r="B662" i="2"/>
  <c r="L661" i="2"/>
  <c r="H661" i="2"/>
  <c r="E661" i="2"/>
  <c r="D661" i="2"/>
  <c r="C661" i="2"/>
  <c r="B661" i="2"/>
  <c r="L660" i="2"/>
  <c r="H660" i="2"/>
  <c r="E660" i="2"/>
  <c r="D660" i="2"/>
  <c r="C660" i="2"/>
  <c r="B660" i="2"/>
  <c r="L659" i="2"/>
  <c r="H659" i="2"/>
  <c r="E659" i="2"/>
  <c r="D659" i="2"/>
  <c r="C659" i="2"/>
  <c r="B659" i="2"/>
  <c r="L658" i="2"/>
  <c r="H658" i="2"/>
  <c r="E658" i="2"/>
  <c r="D658" i="2"/>
  <c r="C658" i="2"/>
  <c r="B658" i="2"/>
  <c r="L657" i="2"/>
  <c r="H657" i="2"/>
  <c r="E657" i="2"/>
  <c r="D657" i="2"/>
  <c r="C657" i="2"/>
  <c r="B657" i="2"/>
  <c r="L656" i="2"/>
  <c r="H656" i="2"/>
  <c r="E656" i="2"/>
  <c r="D656" i="2"/>
  <c r="C656" i="2"/>
  <c r="B656" i="2"/>
  <c r="L655" i="2"/>
  <c r="H655" i="2"/>
  <c r="E655" i="2"/>
  <c r="D655" i="2"/>
  <c r="C655" i="2"/>
  <c r="B655" i="2"/>
  <c r="L654" i="2"/>
  <c r="H654" i="2"/>
  <c r="E654" i="2"/>
  <c r="D654" i="2"/>
  <c r="C654" i="2"/>
  <c r="B654" i="2"/>
  <c r="L653" i="2"/>
  <c r="H653" i="2"/>
  <c r="E653" i="2"/>
  <c r="D653" i="2"/>
  <c r="C653" i="2"/>
  <c r="B653" i="2"/>
  <c r="L652" i="2"/>
  <c r="H652" i="2"/>
  <c r="E652" i="2"/>
  <c r="D652" i="2"/>
  <c r="C652" i="2"/>
  <c r="B652" i="2"/>
  <c r="L651" i="2"/>
  <c r="H651" i="2"/>
  <c r="E651" i="2"/>
  <c r="D651" i="2"/>
  <c r="C651" i="2"/>
  <c r="B651" i="2"/>
  <c r="L650" i="2"/>
  <c r="H650" i="2"/>
  <c r="E650" i="2"/>
  <c r="D650" i="2"/>
  <c r="C650" i="2"/>
  <c r="B650" i="2"/>
  <c r="L649" i="2"/>
  <c r="H649" i="2"/>
  <c r="E649" i="2"/>
  <c r="D649" i="2"/>
  <c r="C649" i="2"/>
  <c r="B649" i="2"/>
  <c r="L648" i="2"/>
  <c r="H648" i="2"/>
  <c r="E648" i="2"/>
  <c r="D648" i="2"/>
  <c r="C648" i="2"/>
  <c r="B648" i="2"/>
  <c r="L647" i="2"/>
  <c r="H647" i="2"/>
  <c r="E647" i="2"/>
  <c r="D647" i="2"/>
  <c r="C647" i="2"/>
  <c r="B647" i="2"/>
  <c r="L646" i="2"/>
  <c r="H646" i="2"/>
  <c r="E646" i="2"/>
  <c r="D646" i="2"/>
  <c r="C646" i="2"/>
  <c r="B646" i="2"/>
  <c r="L645" i="2"/>
  <c r="H645" i="2"/>
  <c r="E645" i="2"/>
  <c r="D645" i="2"/>
  <c r="C645" i="2"/>
  <c r="B645" i="2"/>
  <c r="L644" i="2"/>
  <c r="H644" i="2"/>
  <c r="E644" i="2"/>
  <c r="D644" i="2"/>
  <c r="C644" i="2"/>
  <c r="B644" i="2"/>
  <c r="L643" i="2"/>
  <c r="H643" i="2"/>
  <c r="E643" i="2"/>
  <c r="D643" i="2"/>
  <c r="C643" i="2"/>
  <c r="B643" i="2"/>
  <c r="L642" i="2"/>
  <c r="H642" i="2"/>
  <c r="E642" i="2"/>
  <c r="D642" i="2"/>
  <c r="C642" i="2"/>
  <c r="B642" i="2"/>
  <c r="L641" i="2"/>
  <c r="H641" i="2"/>
  <c r="E641" i="2"/>
  <c r="D641" i="2"/>
  <c r="C641" i="2"/>
  <c r="B641" i="2"/>
  <c r="L640" i="2"/>
  <c r="H640" i="2"/>
  <c r="E640" i="2"/>
  <c r="D640" i="2"/>
  <c r="C640" i="2"/>
  <c r="B640" i="2"/>
  <c r="L639" i="2"/>
  <c r="H639" i="2"/>
  <c r="E639" i="2"/>
  <c r="D639" i="2"/>
  <c r="C639" i="2"/>
  <c r="B639" i="2"/>
  <c r="L638" i="2"/>
  <c r="H638" i="2"/>
  <c r="E638" i="2"/>
  <c r="D638" i="2"/>
  <c r="C638" i="2"/>
  <c r="B638" i="2"/>
  <c r="L637" i="2"/>
  <c r="H637" i="2"/>
  <c r="E637" i="2"/>
  <c r="D637" i="2"/>
  <c r="C637" i="2"/>
  <c r="B637" i="2"/>
  <c r="L636" i="2"/>
  <c r="H636" i="2"/>
  <c r="E636" i="2"/>
  <c r="D636" i="2"/>
  <c r="C636" i="2"/>
  <c r="B636" i="2"/>
  <c r="L635" i="2"/>
  <c r="H635" i="2"/>
  <c r="E635" i="2"/>
  <c r="D635" i="2"/>
  <c r="C635" i="2"/>
  <c r="B635" i="2"/>
  <c r="L634" i="2"/>
  <c r="H634" i="2"/>
  <c r="E634" i="2"/>
  <c r="D634" i="2"/>
  <c r="C634" i="2"/>
  <c r="B634" i="2"/>
  <c r="L633" i="2"/>
  <c r="H633" i="2"/>
  <c r="E633" i="2"/>
  <c r="D633" i="2"/>
  <c r="C633" i="2"/>
  <c r="B633" i="2"/>
  <c r="L632" i="2"/>
  <c r="H632" i="2"/>
  <c r="E632" i="2"/>
  <c r="D632" i="2"/>
  <c r="C632" i="2"/>
  <c r="B632" i="2"/>
  <c r="L631" i="2"/>
  <c r="H631" i="2"/>
  <c r="E631" i="2"/>
  <c r="D631" i="2"/>
  <c r="C631" i="2"/>
  <c r="B631" i="2"/>
  <c r="L630" i="2"/>
  <c r="H630" i="2"/>
  <c r="E630" i="2"/>
  <c r="D630" i="2"/>
  <c r="C630" i="2"/>
  <c r="B630" i="2"/>
  <c r="L629" i="2"/>
  <c r="H629" i="2"/>
  <c r="E629" i="2"/>
  <c r="D629" i="2"/>
  <c r="C629" i="2"/>
  <c r="B629" i="2"/>
  <c r="L628" i="2"/>
  <c r="H628" i="2"/>
  <c r="E628" i="2"/>
  <c r="D628" i="2"/>
  <c r="C628" i="2"/>
  <c r="B628" i="2"/>
  <c r="L627" i="2"/>
  <c r="H627" i="2"/>
  <c r="E627" i="2"/>
  <c r="D627" i="2"/>
  <c r="C627" i="2"/>
  <c r="B627" i="2"/>
  <c r="L626" i="2"/>
  <c r="H626" i="2"/>
  <c r="E626" i="2"/>
  <c r="D626" i="2"/>
  <c r="C626" i="2"/>
  <c r="B626" i="2"/>
  <c r="L625" i="2"/>
  <c r="H625" i="2"/>
  <c r="E625" i="2"/>
  <c r="D625" i="2"/>
  <c r="C625" i="2"/>
  <c r="B625" i="2"/>
  <c r="L624" i="2"/>
  <c r="H624" i="2"/>
  <c r="E624" i="2"/>
  <c r="D624" i="2"/>
  <c r="C624" i="2"/>
  <c r="B624" i="2"/>
  <c r="L623" i="2"/>
  <c r="H623" i="2"/>
  <c r="E623" i="2"/>
  <c r="D623" i="2"/>
  <c r="C623" i="2"/>
  <c r="B623" i="2"/>
  <c r="L622" i="2"/>
  <c r="H622" i="2"/>
  <c r="E622" i="2"/>
  <c r="D622" i="2"/>
  <c r="C622" i="2"/>
  <c r="B622" i="2"/>
  <c r="L621" i="2"/>
  <c r="H621" i="2"/>
  <c r="E621" i="2"/>
  <c r="D621" i="2"/>
  <c r="C621" i="2"/>
  <c r="B621" i="2"/>
  <c r="L620" i="2"/>
  <c r="H620" i="2"/>
  <c r="E620" i="2"/>
  <c r="D620" i="2"/>
  <c r="C620" i="2"/>
  <c r="B620" i="2"/>
  <c r="L619" i="2"/>
  <c r="H619" i="2"/>
  <c r="E619" i="2"/>
  <c r="D619" i="2"/>
  <c r="C619" i="2"/>
  <c r="B619" i="2"/>
  <c r="L618" i="2"/>
  <c r="H618" i="2"/>
  <c r="E618" i="2"/>
  <c r="D618" i="2"/>
  <c r="C618" i="2"/>
  <c r="B618" i="2"/>
  <c r="L617" i="2"/>
  <c r="H617" i="2"/>
  <c r="E617" i="2"/>
  <c r="D617" i="2"/>
  <c r="C617" i="2"/>
  <c r="B617" i="2"/>
  <c r="L616" i="2"/>
  <c r="H616" i="2"/>
  <c r="E616" i="2"/>
  <c r="D616" i="2"/>
  <c r="C616" i="2"/>
  <c r="B616" i="2"/>
  <c r="L615" i="2"/>
  <c r="H615" i="2"/>
  <c r="E615" i="2"/>
  <c r="D615" i="2"/>
  <c r="C615" i="2"/>
  <c r="B615" i="2"/>
  <c r="L614" i="2"/>
  <c r="H614" i="2"/>
  <c r="E614" i="2"/>
  <c r="D614" i="2"/>
  <c r="C614" i="2"/>
  <c r="B614" i="2"/>
  <c r="L613" i="2"/>
  <c r="H613" i="2"/>
  <c r="E613" i="2"/>
  <c r="D613" i="2"/>
  <c r="C613" i="2"/>
  <c r="B613" i="2"/>
  <c r="L612" i="2"/>
  <c r="H612" i="2"/>
  <c r="E612" i="2"/>
  <c r="D612" i="2"/>
  <c r="C612" i="2"/>
  <c r="B612" i="2"/>
  <c r="L611" i="2"/>
  <c r="H611" i="2"/>
  <c r="E611" i="2"/>
  <c r="D611" i="2"/>
  <c r="C611" i="2"/>
  <c r="B611" i="2"/>
  <c r="L610" i="2"/>
  <c r="H610" i="2"/>
  <c r="E610" i="2"/>
  <c r="D610" i="2"/>
  <c r="C610" i="2"/>
  <c r="B610" i="2"/>
  <c r="L609" i="2"/>
  <c r="H609" i="2"/>
  <c r="E609" i="2"/>
  <c r="D609" i="2"/>
  <c r="C609" i="2"/>
  <c r="B609" i="2"/>
  <c r="L608" i="2"/>
  <c r="H608" i="2"/>
  <c r="E608" i="2"/>
  <c r="D608" i="2"/>
  <c r="C608" i="2"/>
  <c r="B608" i="2"/>
  <c r="L607" i="2"/>
  <c r="H607" i="2"/>
  <c r="E607" i="2"/>
  <c r="D607" i="2"/>
  <c r="C607" i="2"/>
  <c r="B607" i="2"/>
  <c r="L606" i="2"/>
  <c r="H606" i="2"/>
  <c r="E606" i="2"/>
  <c r="D606" i="2"/>
  <c r="C606" i="2"/>
  <c r="B606" i="2"/>
  <c r="L605" i="2"/>
  <c r="H605" i="2"/>
  <c r="E605" i="2"/>
  <c r="D605" i="2"/>
  <c r="C605" i="2"/>
  <c r="B605" i="2"/>
  <c r="L604" i="2"/>
  <c r="H604" i="2"/>
  <c r="E604" i="2"/>
  <c r="D604" i="2"/>
  <c r="C604" i="2"/>
  <c r="B604" i="2"/>
  <c r="L603" i="2"/>
  <c r="H603" i="2"/>
  <c r="E603" i="2"/>
  <c r="D603" i="2"/>
  <c r="C603" i="2"/>
  <c r="B603" i="2"/>
  <c r="L602" i="2"/>
  <c r="H602" i="2"/>
  <c r="E602" i="2"/>
  <c r="D602" i="2"/>
  <c r="C602" i="2"/>
  <c r="B602" i="2"/>
  <c r="L601" i="2"/>
  <c r="H601" i="2"/>
  <c r="E601" i="2"/>
  <c r="D601" i="2"/>
  <c r="C601" i="2"/>
  <c r="B601" i="2"/>
  <c r="L600" i="2"/>
  <c r="H600" i="2"/>
  <c r="E600" i="2"/>
  <c r="D600" i="2"/>
  <c r="C600" i="2"/>
  <c r="B600" i="2"/>
  <c r="L599" i="2"/>
  <c r="H599" i="2"/>
  <c r="E599" i="2"/>
  <c r="D599" i="2"/>
  <c r="C599" i="2"/>
  <c r="B599" i="2"/>
  <c r="L598" i="2"/>
  <c r="H598" i="2"/>
  <c r="E598" i="2"/>
  <c r="D598" i="2"/>
  <c r="C598" i="2"/>
  <c r="B598" i="2"/>
  <c r="L597" i="2"/>
  <c r="H597" i="2"/>
  <c r="E597" i="2"/>
  <c r="D597" i="2"/>
  <c r="C597" i="2"/>
  <c r="B597" i="2"/>
  <c r="L596" i="2"/>
  <c r="H596" i="2"/>
  <c r="E596" i="2"/>
  <c r="D596" i="2"/>
  <c r="C596" i="2"/>
  <c r="B596" i="2"/>
  <c r="L595" i="2"/>
  <c r="H595" i="2"/>
  <c r="E595" i="2"/>
  <c r="D595" i="2"/>
  <c r="C595" i="2"/>
  <c r="B595" i="2"/>
  <c r="L594" i="2"/>
  <c r="H594" i="2"/>
  <c r="E594" i="2"/>
  <c r="D594" i="2"/>
  <c r="C594" i="2"/>
  <c r="B594" i="2"/>
  <c r="L593" i="2"/>
  <c r="H593" i="2"/>
  <c r="E593" i="2"/>
  <c r="D593" i="2"/>
  <c r="C593" i="2"/>
  <c r="B593" i="2"/>
  <c r="L592" i="2"/>
  <c r="H592" i="2"/>
  <c r="E592" i="2"/>
  <c r="D592" i="2"/>
  <c r="C592" i="2"/>
  <c r="B592" i="2"/>
  <c r="L591" i="2"/>
  <c r="H591" i="2"/>
  <c r="E591" i="2"/>
  <c r="D591" i="2"/>
  <c r="C591" i="2"/>
  <c r="B591" i="2"/>
  <c r="L590" i="2"/>
  <c r="H590" i="2"/>
  <c r="E590" i="2"/>
  <c r="D590" i="2"/>
  <c r="C590" i="2"/>
  <c r="B590" i="2"/>
  <c r="L589" i="2"/>
  <c r="H589" i="2"/>
  <c r="E589" i="2"/>
  <c r="D589" i="2"/>
  <c r="C589" i="2"/>
  <c r="B589" i="2"/>
  <c r="L588" i="2"/>
  <c r="H588" i="2"/>
  <c r="E588" i="2"/>
  <c r="D588" i="2"/>
  <c r="C588" i="2"/>
  <c r="B588" i="2"/>
  <c r="L587" i="2"/>
  <c r="H587" i="2"/>
  <c r="E587" i="2"/>
  <c r="D587" i="2"/>
  <c r="C587" i="2"/>
  <c r="B587" i="2"/>
  <c r="L586" i="2"/>
  <c r="H586" i="2"/>
  <c r="E586" i="2"/>
  <c r="D586" i="2"/>
  <c r="C586" i="2"/>
  <c r="B586" i="2"/>
  <c r="L585" i="2"/>
  <c r="H585" i="2"/>
  <c r="E585" i="2"/>
  <c r="D585" i="2"/>
  <c r="C585" i="2"/>
  <c r="B585" i="2"/>
  <c r="L584" i="2"/>
  <c r="H584" i="2"/>
  <c r="E584" i="2"/>
  <c r="D584" i="2"/>
  <c r="C584" i="2"/>
  <c r="B584" i="2"/>
  <c r="L583" i="2"/>
  <c r="H583" i="2"/>
  <c r="E583" i="2"/>
  <c r="D583" i="2"/>
  <c r="C583" i="2"/>
  <c r="B583" i="2"/>
  <c r="L582" i="2"/>
  <c r="H582" i="2"/>
  <c r="E582" i="2"/>
  <c r="D582" i="2"/>
  <c r="C582" i="2"/>
  <c r="B582" i="2"/>
  <c r="L581" i="2"/>
  <c r="H581" i="2"/>
  <c r="E581" i="2"/>
  <c r="D581" i="2"/>
  <c r="C581" i="2"/>
  <c r="B581" i="2"/>
  <c r="L580" i="2"/>
  <c r="H580" i="2"/>
  <c r="E580" i="2"/>
  <c r="D580" i="2"/>
  <c r="C580" i="2"/>
  <c r="B580" i="2"/>
  <c r="L579" i="2"/>
  <c r="H579" i="2"/>
  <c r="E579" i="2"/>
  <c r="D579" i="2"/>
  <c r="C579" i="2"/>
  <c r="B579" i="2"/>
  <c r="L578" i="2"/>
  <c r="H578" i="2"/>
  <c r="E578" i="2"/>
  <c r="D578" i="2"/>
  <c r="C578" i="2"/>
  <c r="B578" i="2"/>
  <c r="L577" i="2"/>
  <c r="H577" i="2"/>
  <c r="E577" i="2"/>
  <c r="D577" i="2"/>
  <c r="C577" i="2"/>
  <c r="B577" i="2"/>
  <c r="L576" i="2"/>
  <c r="H576" i="2"/>
  <c r="E576" i="2"/>
  <c r="D576" i="2"/>
  <c r="C576" i="2"/>
  <c r="B576" i="2"/>
  <c r="L575" i="2"/>
  <c r="H575" i="2"/>
  <c r="E575" i="2"/>
  <c r="D575" i="2"/>
  <c r="C575" i="2"/>
  <c r="B575" i="2"/>
  <c r="L574" i="2"/>
  <c r="H574" i="2"/>
  <c r="E574" i="2"/>
  <c r="D574" i="2"/>
  <c r="C574" i="2"/>
  <c r="B574" i="2"/>
  <c r="L573" i="2"/>
  <c r="H573" i="2"/>
  <c r="E573" i="2"/>
  <c r="D573" i="2"/>
  <c r="C573" i="2"/>
  <c r="B573" i="2"/>
  <c r="L572" i="2"/>
  <c r="H572" i="2"/>
  <c r="E572" i="2"/>
  <c r="D572" i="2"/>
  <c r="C572" i="2"/>
  <c r="B572" i="2"/>
  <c r="L571" i="2"/>
  <c r="H571" i="2"/>
  <c r="E571" i="2"/>
  <c r="D571" i="2"/>
  <c r="C571" i="2"/>
  <c r="B571" i="2"/>
  <c r="L570" i="2"/>
  <c r="H570" i="2"/>
  <c r="E570" i="2"/>
  <c r="D570" i="2"/>
  <c r="C570" i="2"/>
  <c r="B570" i="2"/>
  <c r="L569" i="2"/>
  <c r="H569" i="2"/>
  <c r="E569" i="2"/>
  <c r="D569" i="2"/>
  <c r="C569" i="2"/>
  <c r="B569" i="2"/>
  <c r="L568" i="2"/>
  <c r="H568" i="2"/>
  <c r="E568" i="2"/>
  <c r="D568" i="2"/>
  <c r="C568" i="2"/>
  <c r="B568" i="2"/>
  <c r="L567" i="2"/>
  <c r="H567" i="2"/>
  <c r="E567" i="2"/>
  <c r="D567" i="2"/>
  <c r="C567" i="2"/>
  <c r="B567" i="2"/>
  <c r="L566" i="2"/>
  <c r="H566" i="2"/>
  <c r="E566" i="2"/>
  <c r="D566" i="2"/>
  <c r="C566" i="2"/>
  <c r="B566" i="2"/>
  <c r="L565" i="2"/>
  <c r="H565" i="2"/>
  <c r="E565" i="2"/>
  <c r="D565" i="2"/>
  <c r="C565" i="2"/>
  <c r="B565" i="2"/>
  <c r="L564" i="2"/>
  <c r="H564" i="2"/>
  <c r="E564" i="2"/>
  <c r="D564" i="2"/>
  <c r="C564" i="2"/>
  <c r="B564" i="2"/>
  <c r="L563" i="2"/>
  <c r="H563" i="2"/>
  <c r="E563" i="2"/>
  <c r="D563" i="2"/>
  <c r="C563" i="2"/>
  <c r="B563" i="2"/>
  <c r="L562" i="2"/>
  <c r="H562" i="2"/>
  <c r="E562" i="2"/>
  <c r="D562" i="2"/>
  <c r="C562" i="2"/>
  <c r="B562" i="2"/>
  <c r="L561" i="2"/>
  <c r="H561" i="2"/>
  <c r="E561" i="2"/>
  <c r="D561" i="2"/>
  <c r="C561" i="2"/>
  <c r="B561" i="2"/>
  <c r="L560" i="2"/>
  <c r="H560" i="2"/>
  <c r="E560" i="2"/>
  <c r="D560" i="2"/>
  <c r="C560" i="2"/>
  <c r="B560" i="2"/>
  <c r="L559" i="2"/>
  <c r="H559" i="2"/>
  <c r="E559" i="2"/>
  <c r="D559" i="2"/>
  <c r="C559" i="2"/>
  <c r="B559" i="2"/>
  <c r="L558" i="2"/>
  <c r="H558" i="2"/>
  <c r="E558" i="2"/>
  <c r="D558" i="2"/>
  <c r="C558" i="2"/>
  <c r="B558" i="2"/>
  <c r="L557" i="2"/>
  <c r="H557" i="2"/>
  <c r="E557" i="2"/>
  <c r="D557" i="2"/>
  <c r="C557" i="2"/>
  <c r="B557" i="2"/>
  <c r="L556" i="2"/>
  <c r="H556" i="2"/>
  <c r="E556" i="2"/>
  <c r="D556" i="2"/>
  <c r="C556" i="2"/>
  <c r="B556" i="2"/>
  <c r="L555" i="2"/>
  <c r="H555" i="2"/>
  <c r="E555" i="2"/>
  <c r="D555" i="2"/>
  <c r="C555" i="2"/>
  <c r="B555" i="2"/>
  <c r="L554" i="2"/>
  <c r="H554" i="2"/>
  <c r="E554" i="2"/>
  <c r="D554" i="2"/>
  <c r="C554" i="2"/>
  <c r="B554" i="2"/>
  <c r="L553" i="2"/>
  <c r="H553" i="2"/>
  <c r="E553" i="2"/>
  <c r="D553" i="2"/>
  <c r="C553" i="2"/>
  <c r="B553" i="2"/>
  <c r="L552" i="2"/>
  <c r="H552" i="2"/>
  <c r="E552" i="2"/>
  <c r="D552" i="2"/>
  <c r="C552" i="2"/>
  <c r="B552" i="2"/>
  <c r="L551" i="2"/>
  <c r="H551" i="2"/>
  <c r="E551" i="2"/>
  <c r="D551" i="2"/>
  <c r="C551" i="2"/>
  <c r="B551" i="2"/>
  <c r="L550" i="2"/>
  <c r="H550" i="2"/>
  <c r="E550" i="2"/>
  <c r="D550" i="2"/>
  <c r="C550" i="2"/>
  <c r="B550" i="2"/>
  <c r="L549" i="2"/>
  <c r="H549" i="2"/>
  <c r="E549" i="2"/>
  <c r="D549" i="2"/>
  <c r="C549" i="2"/>
  <c r="B549" i="2"/>
  <c r="L548" i="2"/>
  <c r="H548" i="2"/>
  <c r="E548" i="2"/>
  <c r="D548" i="2"/>
  <c r="C548" i="2"/>
  <c r="B548" i="2"/>
  <c r="L547" i="2"/>
  <c r="H547" i="2"/>
  <c r="E547" i="2"/>
  <c r="D547" i="2"/>
  <c r="C547" i="2"/>
  <c r="B547" i="2"/>
  <c r="L546" i="2"/>
  <c r="H546" i="2"/>
  <c r="E546" i="2"/>
  <c r="D546" i="2"/>
  <c r="C546" i="2"/>
  <c r="B546" i="2"/>
  <c r="L545" i="2"/>
  <c r="H545" i="2"/>
  <c r="E545" i="2"/>
  <c r="D545" i="2"/>
  <c r="C545" i="2"/>
  <c r="B545" i="2"/>
  <c r="L544" i="2"/>
  <c r="H544" i="2"/>
  <c r="E544" i="2"/>
  <c r="D544" i="2"/>
  <c r="C544" i="2"/>
  <c r="B544" i="2"/>
  <c r="L543" i="2"/>
  <c r="H543" i="2"/>
  <c r="E543" i="2"/>
  <c r="D543" i="2"/>
  <c r="C543" i="2"/>
  <c r="B543" i="2"/>
  <c r="L542" i="2"/>
  <c r="H542" i="2"/>
  <c r="E542" i="2"/>
  <c r="D542" i="2"/>
  <c r="C542" i="2"/>
  <c r="B542" i="2"/>
  <c r="L541" i="2"/>
  <c r="H541" i="2"/>
  <c r="E541" i="2"/>
  <c r="D541" i="2"/>
  <c r="C541" i="2"/>
  <c r="B541" i="2"/>
  <c r="L540" i="2"/>
  <c r="H540" i="2"/>
  <c r="E540" i="2"/>
  <c r="D540" i="2"/>
  <c r="C540" i="2"/>
  <c r="B540" i="2"/>
  <c r="L539" i="2"/>
  <c r="H539" i="2"/>
  <c r="E539" i="2"/>
  <c r="D539" i="2"/>
  <c r="C539" i="2"/>
  <c r="B539" i="2"/>
  <c r="L538" i="2"/>
  <c r="H538" i="2"/>
  <c r="E538" i="2"/>
  <c r="D538" i="2"/>
  <c r="C538" i="2"/>
  <c r="B538" i="2"/>
  <c r="L537" i="2"/>
  <c r="H537" i="2"/>
  <c r="E537" i="2"/>
  <c r="D537" i="2"/>
  <c r="C537" i="2"/>
  <c r="B537" i="2"/>
  <c r="L536" i="2"/>
  <c r="H536" i="2"/>
  <c r="E536" i="2"/>
  <c r="D536" i="2"/>
  <c r="C536" i="2"/>
  <c r="B536" i="2"/>
  <c r="L535" i="2"/>
  <c r="H535" i="2"/>
  <c r="E535" i="2"/>
  <c r="D535" i="2"/>
  <c r="C535" i="2"/>
  <c r="B535" i="2"/>
  <c r="L534" i="2"/>
  <c r="H534" i="2"/>
  <c r="E534" i="2"/>
  <c r="D534" i="2"/>
  <c r="C534" i="2"/>
  <c r="B534" i="2"/>
  <c r="L533" i="2"/>
  <c r="H533" i="2"/>
  <c r="E533" i="2"/>
  <c r="D533" i="2"/>
  <c r="C533" i="2"/>
  <c r="B533" i="2"/>
  <c r="L532" i="2"/>
  <c r="H532" i="2"/>
  <c r="E532" i="2"/>
  <c r="D532" i="2"/>
  <c r="C532" i="2"/>
  <c r="B532" i="2"/>
  <c r="L531" i="2"/>
  <c r="H531" i="2"/>
  <c r="E531" i="2"/>
  <c r="D531" i="2"/>
  <c r="C531" i="2"/>
  <c r="B531" i="2"/>
  <c r="L530" i="2"/>
  <c r="H530" i="2"/>
  <c r="E530" i="2"/>
  <c r="D530" i="2"/>
  <c r="C530" i="2"/>
  <c r="B530" i="2"/>
  <c r="L529" i="2"/>
  <c r="H529" i="2"/>
  <c r="E529" i="2"/>
  <c r="D529" i="2"/>
  <c r="C529" i="2"/>
  <c r="B529" i="2"/>
  <c r="L528" i="2"/>
  <c r="H528" i="2"/>
  <c r="E528" i="2"/>
  <c r="D528" i="2"/>
  <c r="C528" i="2"/>
  <c r="B528" i="2"/>
  <c r="L527" i="2"/>
  <c r="H527" i="2"/>
  <c r="E527" i="2"/>
  <c r="D527" i="2"/>
  <c r="C527" i="2"/>
  <c r="B527" i="2"/>
  <c r="L526" i="2"/>
  <c r="H526" i="2"/>
  <c r="E526" i="2"/>
  <c r="D526" i="2"/>
  <c r="C526" i="2"/>
  <c r="B526" i="2"/>
  <c r="L525" i="2"/>
  <c r="H525" i="2"/>
  <c r="E525" i="2"/>
  <c r="D525" i="2"/>
  <c r="C525" i="2"/>
  <c r="B525" i="2"/>
  <c r="L524" i="2"/>
  <c r="H524" i="2"/>
  <c r="E524" i="2"/>
  <c r="D524" i="2"/>
  <c r="C524" i="2"/>
  <c r="B524" i="2"/>
  <c r="L523" i="2"/>
  <c r="H523" i="2"/>
  <c r="E523" i="2"/>
  <c r="D523" i="2"/>
  <c r="C523" i="2"/>
  <c r="B523" i="2"/>
  <c r="L522" i="2"/>
  <c r="H522" i="2"/>
  <c r="E522" i="2"/>
  <c r="D522" i="2"/>
  <c r="C522" i="2"/>
  <c r="B522" i="2"/>
  <c r="L521" i="2"/>
  <c r="H521" i="2"/>
  <c r="E521" i="2"/>
  <c r="D521" i="2"/>
  <c r="C521" i="2"/>
  <c r="B521" i="2"/>
  <c r="L520" i="2"/>
  <c r="H520" i="2"/>
  <c r="E520" i="2"/>
  <c r="D520" i="2"/>
  <c r="C520" i="2"/>
  <c r="B520" i="2"/>
  <c r="L519" i="2"/>
  <c r="H519" i="2"/>
  <c r="E519" i="2"/>
  <c r="D519" i="2"/>
  <c r="C519" i="2"/>
  <c r="B519" i="2"/>
  <c r="L518" i="2"/>
  <c r="H518" i="2"/>
  <c r="E518" i="2"/>
  <c r="D518" i="2"/>
  <c r="C518" i="2"/>
  <c r="B518" i="2"/>
  <c r="L517" i="2"/>
  <c r="H517" i="2"/>
  <c r="E517" i="2"/>
  <c r="D517" i="2"/>
  <c r="C517" i="2"/>
  <c r="B517" i="2"/>
  <c r="L516" i="2"/>
  <c r="H516" i="2"/>
  <c r="E516" i="2"/>
  <c r="D516" i="2"/>
  <c r="C516" i="2"/>
  <c r="B516" i="2"/>
  <c r="L515" i="2"/>
  <c r="H515" i="2"/>
  <c r="E515" i="2"/>
  <c r="D515" i="2"/>
  <c r="C515" i="2"/>
  <c r="B515" i="2"/>
  <c r="L514" i="2"/>
  <c r="H514" i="2"/>
  <c r="E514" i="2"/>
  <c r="D514" i="2"/>
  <c r="C514" i="2"/>
  <c r="B514" i="2"/>
  <c r="L513" i="2"/>
  <c r="H513" i="2"/>
  <c r="E513" i="2"/>
  <c r="D513" i="2"/>
  <c r="C513" i="2"/>
  <c r="B513" i="2"/>
  <c r="L512" i="2"/>
  <c r="H512" i="2"/>
  <c r="E512" i="2"/>
  <c r="D512" i="2"/>
  <c r="C512" i="2"/>
  <c r="B512" i="2"/>
  <c r="L511" i="2"/>
  <c r="H511" i="2"/>
  <c r="E511" i="2"/>
  <c r="D511" i="2"/>
  <c r="C511" i="2"/>
  <c r="B511" i="2"/>
  <c r="L510" i="2"/>
  <c r="H510" i="2"/>
  <c r="E510" i="2"/>
  <c r="D510" i="2"/>
  <c r="C510" i="2"/>
  <c r="B510" i="2"/>
  <c r="L509" i="2"/>
  <c r="H509" i="2"/>
  <c r="E509" i="2"/>
  <c r="D509" i="2"/>
  <c r="C509" i="2"/>
  <c r="B509" i="2"/>
  <c r="L508" i="2"/>
  <c r="H508" i="2"/>
  <c r="E508" i="2"/>
  <c r="D508" i="2"/>
  <c r="C508" i="2"/>
  <c r="B508" i="2"/>
  <c r="L507" i="2"/>
  <c r="H507" i="2"/>
  <c r="E507" i="2"/>
  <c r="D507" i="2"/>
  <c r="C507" i="2"/>
  <c r="B507" i="2"/>
  <c r="L506" i="2"/>
  <c r="H506" i="2"/>
  <c r="E506" i="2"/>
  <c r="D506" i="2"/>
  <c r="C506" i="2"/>
  <c r="B506" i="2"/>
  <c r="L505" i="2"/>
  <c r="H505" i="2"/>
  <c r="E505" i="2"/>
  <c r="D505" i="2"/>
  <c r="C505" i="2"/>
  <c r="B505" i="2"/>
  <c r="L504" i="2"/>
  <c r="H504" i="2"/>
  <c r="E504" i="2"/>
  <c r="D504" i="2"/>
  <c r="C504" i="2"/>
  <c r="B504" i="2"/>
  <c r="L503" i="2"/>
  <c r="H503" i="2"/>
  <c r="E503" i="2"/>
  <c r="D503" i="2"/>
  <c r="C503" i="2"/>
  <c r="B503" i="2"/>
  <c r="L502" i="2"/>
  <c r="H502" i="2"/>
  <c r="E502" i="2"/>
  <c r="D502" i="2"/>
  <c r="C502" i="2"/>
  <c r="B502" i="2"/>
  <c r="L501" i="2"/>
  <c r="H501" i="2"/>
  <c r="E501" i="2"/>
  <c r="D501" i="2"/>
  <c r="C501" i="2"/>
  <c r="B501" i="2"/>
  <c r="L500" i="2"/>
  <c r="H500" i="2"/>
  <c r="E500" i="2"/>
  <c r="D500" i="2"/>
  <c r="C500" i="2"/>
  <c r="B500" i="2"/>
  <c r="L499" i="2"/>
  <c r="H499" i="2"/>
  <c r="E499" i="2"/>
  <c r="D499" i="2"/>
  <c r="C499" i="2"/>
  <c r="B499" i="2"/>
  <c r="L498" i="2"/>
  <c r="H498" i="2"/>
  <c r="E498" i="2"/>
  <c r="D498" i="2"/>
  <c r="C498" i="2"/>
  <c r="B498" i="2"/>
  <c r="L497" i="2"/>
  <c r="H497" i="2"/>
  <c r="E497" i="2"/>
  <c r="D497" i="2"/>
  <c r="C497" i="2"/>
  <c r="B497" i="2"/>
  <c r="L496" i="2"/>
  <c r="H496" i="2"/>
  <c r="E496" i="2"/>
  <c r="D496" i="2"/>
  <c r="C496" i="2"/>
  <c r="B496" i="2"/>
  <c r="L495" i="2"/>
  <c r="H495" i="2"/>
  <c r="E495" i="2"/>
  <c r="D495" i="2"/>
  <c r="C495" i="2"/>
  <c r="B495" i="2"/>
  <c r="L494" i="2"/>
  <c r="H494" i="2"/>
  <c r="E494" i="2"/>
  <c r="D494" i="2"/>
  <c r="C494" i="2"/>
  <c r="B494" i="2"/>
  <c r="L493" i="2"/>
  <c r="H493" i="2"/>
  <c r="E493" i="2"/>
  <c r="D493" i="2"/>
  <c r="C493" i="2"/>
  <c r="B493" i="2"/>
  <c r="L492" i="2"/>
  <c r="H492" i="2"/>
  <c r="E492" i="2"/>
  <c r="D492" i="2"/>
  <c r="C492" i="2"/>
  <c r="B492" i="2"/>
  <c r="L491" i="2"/>
  <c r="H491" i="2"/>
  <c r="E491" i="2"/>
  <c r="D491" i="2"/>
  <c r="C491" i="2"/>
  <c r="B491" i="2"/>
  <c r="L490" i="2"/>
  <c r="H490" i="2"/>
  <c r="E490" i="2"/>
  <c r="D490" i="2"/>
  <c r="C490" i="2"/>
  <c r="B490" i="2"/>
  <c r="L489" i="2"/>
  <c r="H489" i="2"/>
  <c r="E489" i="2"/>
  <c r="D489" i="2"/>
  <c r="C489" i="2"/>
  <c r="B489" i="2"/>
  <c r="L488" i="2"/>
  <c r="H488" i="2"/>
  <c r="E488" i="2"/>
  <c r="D488" i="2"/>
  <c r="C488" i="2"/>
  <c r="B488" i="2"/>
  <c r="L487" i="2"/>
  <c r="H487" i="2"/>
  <c r="E487" i="2"/>
  <c r="D487" i="2"/>
  <c r="C487" i="2"/>
  <c r="B487" i="2"/>
  <c r="L486" i="2"/>
  <c r="H486" i="2"/>
  <c r="E486" i="2"/>
  <c r="D486" i="2"/>
  <c r="C486" i="2"/>
  <c r="B486" i="2"/>
  <c r="L485" i="2"/>
  <c r="H485" i="2"/>
  <c r="E485" i="2"/>
  <c r="D485" i="2"/>
  <c r="C485" i="2"/>
  <c r="B485" i="2"/>
  <c r="L484" i="2"/>
  <c r="H484" i="2"/>
  <c r="E484" i="2"/>
  <c r="D484" i="2"/>
  <c r="C484" i="2"/>
  <c r="B484" i="2"/>
  <c r="L483" i="2"/>
  <c r="H483" i="2"/>
  <c r="E483" i="2"/>
  <c r="D483" i="2"/>
  <c r="C483" i="2"/>
  <c r="B483" i="2"/>
  <c r="L482" i="2"/>
  <c r="H482" i="2"/>
  <c r="E482" i="2"/>
  <c r="D482" i="2"/>
  <c r="C482" i="2"/>
  <c r="B482" i="2"/>
  <c r="L481" i="2"/>
  <c r="H481" i="2"/>
  <c r="E481" i="2"/>
  <c r="D481" i="2"/>
  <c r="C481" i="2"/>
  <c r="B481" i="2"/>
  <c r="L480" i="2"/>
  <c r="H480" i="2"/>
  <c r="E480" i="2"/>
  <c r="D480" i="2"/>
  <c r="C480" i="2"/>
  <c r="B480" i="2"/>
  <c r="L479" i="2"/>
  <c r="H479" i="2"/>
  <c r="E479" i="2"/>
  <c r="D479" i="2"/>
  <c r="C479" i="2"/>
  <c r="B479" i="2"/>
  <c r="L478" i="2"/>
  <c r="H478" i="2"/>
  <c r="E478" i="2"/>
  <c r="D478" i="2"/>
  <c r="C478" i="2"/>
  <c r="B478" i="2"/>
  <c r="L477" i="2"/>
  <c r="H477" i="2"/>
  <c r="E477" i="2"/>
  <c r="D477" i="2"/>
  <c r="C477" i="2"/>
  <c r="B477" i="2"/>
  <c r="L476" i="2"/>
  <c r="H476" i="2"/>
  <c r="E476" i="2"/>
  <c r="D476" i="2"/>
  <c r="C476" i="2"/>
  <c r="B476" i="2"/>
  <c r="L475" i="2"/>
  <c r="H475" i="2"/>
  <c r="E475" i="2"/>
  <c r="D475" i="2"/>
  <c r="C475" i="2"/>
  <c r="B475" i="2"/>
  <c r="L474" i="2"/>
  <c r="H474" i="2"/>
  <c r="E474" i="2"/>
  <c r="D474" i="2"/>
  <c r="C474" i="2"/>
  <c r="B474" i="2"/>
  <c r="L473" i="2"/>
  <c r="H473" i="2"/>
  <c r="E473" i="2"/>
  <c r="D473" i="2"/>
  <c r="C473" i="2"/>
  <c r="B473" i="2"/>
  <c r="L472" i="2"/>
  <c r="H472" i="2"/>
  <c r="E472" i="2"/>
  <c r="D472" i="2"/>
  <c r="C472" i="2"/>
  <c r="B472" i="2"/>
  <c r="L471" i="2"/>
  <c r="H471" i="2"/>
  <c r="E471" i="2"/>
  <c r="D471" i="2"/>
  <c r="C471" i="2"/>
  <c r="B471" i="2"/>
  <c r="L470" i="2"/>
  <c r="H470" i="2"/>
  <c r="E470" i="2"/>
  <c r="D470" i="2"/>
  <c r="C470" i="2"/>
  <c r="B470" i="2"/>
  <c r="L469" i="2"/>
  <c r="H469" i="2"/>
  <c r="E469" i="2"/>
  <c r="D469" i="2"/>
  <c r="C469" i="2"/>
  <c r="B469" i="2"/>
  <c r="L468" i="2"/>
  <c r="H468" i="2"/>
  <c r="E468" i="2"/>
  <c r="D468" i="2"/>
  <c r="C468" i="2"/>
  <c r="B468" i="2"/>
  <c r="L467" i="2"/>
  <c r="H467" i="2"/>
  <c r="E467" i="2"/>
  <c r="D467" i="2"/>
  <c r="C467" i="2"/>
  <c r="B467" i="2"/>
  <c r="L466" i="2"/>
  <c r="H466" i="2"/>
  <c r="E466" i="2"/>
  <c r="D466" i="2"/>
  <c r="C466" i="2"/>
  <c r="B466" i="2"/>
  <c r="L465" i="2"/>
  <c r="H465" i="2"/>
  <c r="E465" i="2"/>
  <c r="D465" i="2"/>
  <c r="C465" i="2"/>
  <c r="B465" i="2"/>
  <c r="L464" i="2"/>
  <c r="H464" i="2"/>
  <c r="E464" i="2"/>
  <c r="D464" i="2"/>
  <c r="C464" i="2"/>
  <c r="B464" i="2"/>
  <c r="L463" i="2"/>
  <c r="H463" i="2"/>
  <c r="E463" i="2"/>
  <c r="D463" i="2"/>
  <c r="C463" i="2"/>
  <c r="B463" i="2"/>
  <c r="L462" i="2"/>
  <c r="H462" i="2"/>
  <c r="E462" i="2"/>
  <c r="D462" i="2"/>
  <c r="C462" i="2"/>
  <c r="B462" i="2"/>
  <c r="L461" i="2"/>
  <c r="H461" i="2"/>
  <c r="E461" i="2"/>
  <c r="D461" i="2"/>
  <c r="C461" i="2"/>
  <c r="B461" i="2"/>
  <c r="L460" i="2"/>
  <c r="H460" i="2"/>
  <c r="E460" i="2"/>
  <c r="D460" i="2"/>
  <c r="C460" i="2"/>
  <c r="B460" i="2"/>
  <c r="L459" i="2"/>
  <c r="H459" i="2"/>
  <c r="E459" i="2"/>
  <c r="D459" i="2"/>
  <c r="C459" i="2"/>
  <c r="B459" i="2"/>
  <c r="L458" i="2"/>
  <c r="H458" i="2"/>
  <c r="E458" i="2"/>
  <c r="D458" i="2"/>
  <c r="C458" i="2"/>
  <c r="B458" i="2"/>
  <c r="L457" i="2"/>
  <c r="H457" i="2"/>
  <c r="E457" i="2"/>
  <c r="D457" i="2"/>
  <c r="C457" i="2"/>
  <c r="B457" i="2"/>
  <c r="L456" i="2"/>
  <c r="H456" i="2"/>
  <c r="E456" i="2"/>
  <c r="D456" i="2"/>
  <c r="C456" i="2"/>
  <c r="B456" i="2"/>
  <c r="L455" i="2"/>
  <c r="H455" i="2"/>
  <c r="E455" i="2"/>
  <c r="D455" i="2"/>
  <c r="C455" i="2"/>
  <c r="B455" i="2"/>
  <c r="L454" i="2"/>
  <c r="H454" i="2"/>
  <c r="E454" i="2"/>
  <c r="D454" i="2"/>
  <c r="C454" i="2"/>
  <c r="B454" i="2"/>
  <c r="L453" i="2"/>
  <c r="H453" i="2"/>
  <c r="E453" i="2"/>
  <c r="D453" i="2"/>
  <c r="C453" i="2"/>
  <c r="B453" i="2"/>
  <c r="L452" i="2"/>
  <c r="H452" i="2"/>
  <c r="E452" i="2"/>
  <c r="D452" i="2"/>
  <c r="C452" i="2"/>
  <c r="B452" i="2"/>
  <c r="L451" i="2"/>
  <c r="H451" i="2"/>
  <c r="E451" i="2"/>
  <c r="D451" i="2"/>
  <c r="C451" i="2"/>
  <c r="B451" i="2"/>
  <c r="L450" i="2"/>
  <c r="H450" i="2"/>
  <c r="E450" i="2"/>
  <c r="D450" i="2"/>
  <c r="C450" i="2"/>
  <c r="B450" i="2"/>
  <c r="L449" i="2"/>
  <c r="H449" i="2"/>
  <c r="E449" i="2"/>
  <c r="D449" i="2"/>
  <c r="C449" i="2"/>
  <c r="B449" i="2"/>
  <c r="L448" i="2"/>
  <c r="H448" i="2"/>
  <c r="E448" i="2"/>
  <c r="D448" i="2"/>
  <c r="C448" i="2"/>
  <c r="B448" i="2"/>
  <c r="L447" i="2"/>
  <c r="H447" i="2"/>
  <c r="E447" i="2"/>
  <c r="D447" i="2"/>
  <c r="C447" i="2"/>
  <c r="B447" i="2"/>
  <c r="L446" i="2"/>
  <c r="H446" i="2"/>
  <c r="E446" i="2"/>
  <c r="D446" i="2"/>
  <c r="C446" i="2"/>
  <c r="B446" i="2"/>
  <c r="L445" i="2"/>
  <c r="H445" i="2"/>
  <c r="E445" i="2"/>
  <c r="D445" i="2"/>
  <c r="C445" i="2"/>
  <c r="B445" i="2"/>
  <c r="L444" i="2"/>
  <c r="H444" i="2"/>
  <c r="E444" i="2"/>
  <c r="D444" i="2"/>
  <c r="C444" i="2"/>
  <c r="B444" i="2"/>
  <c r="L443" i="2"/>
  <c r="H443" i="2"/>
  <c r="E443" i="2"/>
  <c r="D443" i="2"/>
  <c r="C443" i="2"/>
  <c r="B443" i="2"/>
  <c r="L442" i="2"/>
  <c r="H442" i="2"/>
  <c r="E442" i="2"/>
  <c r="D442" i="2"/>
  <c r="C442" i="2"/>
  <c r="B442" i="2"/>
  <c r="L441" i="2"/>
  <c r="H441" i="2"/>
  <c r="E441" i="2"/>
  <c r="D441" i="2"/>
  <c r="C441" i="2"/>
  <c r="B441" i="2"/>
  <c r="L440" i="2"/>
  <c r="H440" i="2"/>
  <c r="E440" i="2"/>
  <c r="D440" i="2"/>
  <c r="C440" i="2"/>
  <c r="B440" i="2"/>
  <c r="L439" i="2"/>
  <c r="H439" i="2"/>
  <c r="E439" i="2"/>
  <c r="D439" i="2"/>
  <c r="C439" i="2"/>
  <c r="B439" i="2"/>
  <c r="L438" i="2"/>
  <c r="H438" i="2"/>
  <c r="E438" i="2"/>
  <c r="D438" i="2"/>
  <c r="C438" i="2"/>
  <c r="B438" i="2"/>
  <c r="L437" i="2"/>
  <c r="H437" i="2"/>
  <c r="E437" i="2"/>
  <c r="D437" i="2"/>
  <c r="C437" i="2"/>
  <c r="B437" i="2"/>
  <c r="L436" i="2"/>
  <c r="H436" i="2"/>
  <c r="E436" i="2"/>
  <c r="D436" i="2"/>
  <c r="C436" i="2"/>
  <c r="B436" i="2"/>
  <c r="L435" i="2"/>
  <c r="H435" i="2"/>
  <c r="E435" i="2"/>
  <c r="D435" i="2"/>
  <c r="C435" i="2"/>
  <c r="B435" i="2"/>
  <c r="L434" i="2"/>
  <c r="H434" i="2"/>
  <c r="E434" i="2"/>
  <c r="D434" i="2"/>
  <c r="C434" i="2"/>
  <c r="B434" i="2"/>
  <c r="L433" i="2"/>
  <c r="H433" i="2"/>
  <c r="E433" i="2"/>
  <c r="D433" i="2"/>
  <c r="C433" i="2"/>
  <c r="B433" i="2"/>
  <c r="L432" i="2"/>
  <c r="H432" i="2"/>
  <c r="E432" i="2"/>
  <c r="D432" i="2"/>
  <c r="C432" i="2"/>
  <c r="B432" i="2"/>
  <c r="L431" i="2"/>
  <c r="H431" i="2"/>
  <c r="E431" i="2"/>
  <c r="D431" i="2"/>
  <c r="C431" i="2"/>
  <c r="B431" i="2"/>
  <c r="L430" i="2"/>
  <c r="H430" i="2"/>
  <c r="E430" i="2"/>
  <c r="D430" i="2"/>
  <c r="C430" i="2"/>
  <c r="B430" i="2"/>
  <c r="L429" i="2"/>
  <c r="H429" i="2"/>
  <c r="E429" i="2"/>
  <c r="D429" i="2"/>
  <c r="C429" i="2"/>
  <c r="B429" i="2"/>
  <c r="L428" i="2"/>
  <c r="H428" i="2"/>
  <c r="E428" i="2"/>
  <c r="D428" i="2"/>
  <c r="C428" i="2"/>
  <c r="B428" i="2"/>
  <c r="L427" i="2"/>
  <c r="H427" i="2"/>
  <c r="E427" i="2"/>
  <c r="D427" i="2"/>
  <c r="C427" i="2"/>
  <c r="B427" i="2"/>
  <c r="L426" i="2"/>
  <c r="H426" i="2"/>
  <c r="E426" i="2"/>
  <c r="D426" i="2"/>
  <c r="C426" i="2"/>
  <c r="B426" i="2"/>
  <c r="L425" i="2"/>
  <c r="H425" i="2"/>
  <c r="E425" i="2"/>
  <c r="D425" i="2"/>
  <c r="C425" i="2"/>
  <c r="B425" i="2"/>
  <c r="L424" i="2"/>
  <c r="H424" i="2"/>
  <c r="E424" i="2"/>
  <c r="D424" i="2"/>
  <c r="C424" i="2"/>
  <c r="B424" i="2"/>
  <c r="L423" i="2"/>
  <c r="H423" i="2"/>
  <c r="E423" i="2"/>
  <c r="D423" i="2"/>
  <c r="C423" i="2"/>
  <c r="B423" i="2"/>
  <c r="L422" i="2"/>
  <c r="H422" i="2"/>
  <c r="E422" i="2"/>
  <c r="D422" i="2"/>
  <c r="C422" i="2"/>
  <c r="B422" i="2"/>
  <c r="L421" i="2"/>
  <c r="H421" i="2"/>
  <c r="E421" i="2"/>
  <c r="D421" i="2"/>
  <c r="C421" i="2"/>
  <c r="B421" i="2"/>
  <c r="L420" i="2"/>
  <c r="H420" i="2"/>
  <c r="E420" i="2"/>
  <c r="D420" i="2"/>
  <c r="C420" i="2"/>
  <c r="B420" i="2"/>
  <c r="L419" i="2"/>
  <c r="H419" i="2"/>
  <c r="E419" i="2"/>
  <c r="D419" i="2"/>
  <c r="C419" i="2"/>
  <c r="B419" i="2"/>
  <c r="L418" i="2"/>
  <c r="H418" i="2"/>
  <c r="E418" i="2"/>
  <c r="D418" i="2"/>
  <c r="C418" i="2"/>
  <c r="B418" i="2"/>
  <c r="L417" i="2"/>
  <c r="H417" i="2"/>
  <c r="E417" i="2"/>
  <c r="D417" i="2"/>
  <c r="C417" i="2"/>
  <c r="B417" i="2"/>
  <c r="L416" i="2"/>
  <c r="H416" i="2"/>
  <c r="E416" i="2"/>
  <c r="D416" i="2"/>
  <c r="C416" i="2"/>
  <c r="B416" i="2"/>
  <c r="L415" i="2"/>
  <c r="H415" i="2"/>
  <c r="E415" i="2"/>
  <c r="D415" i="2"/>
  <c r="C415" i="2"/>
  <c r="B415" i="2"/>
  <c r="L414" i="2"/>
  <c r="H414" i="2"/>
  <c r="E414" i="2"/>
  <c r="D414" i="2"/>
  <c r="C414" i="2"/>
  <c r="B414" i="2"/>
  <c r="L413" i="2"/>
  <c r="H413" i="2"/>
  <c r="E413" i="2"/>
  <c r="D413" i="2"/>
  <c r="C413" i="2"/>
  <c r="B413" i="2"/>
  <c r="L412" i="2"/>
  <c r="H412" i="2"/>
  <c r="E412" i="2"/>
  <c r="D412" i="2"/>
  <c r="C412" i="2"/>
  <c r="B412" i="2"/>
  <c r="L411" i="2"/>
  <c r="H411" i="2"/>
  <c r="E411" i="2"/>
  <c r="D411" i="2"/>
  <c r="C411" i="2"/>
  <c r="B411" i="2"/>
  <c r="L410" i="2"/>
  <c r="H410" i="2"/>
  <c r="E410" i="2"/>
  <c r="D410" i="2"/>
  <c r="C410" i="2"/>
  <c r="B410" i="2"/>
  <c r="L409" i="2"/>
  <c r="H409" i="2"/>
  <c r="E409" i="2"/>
  <c r="D409" i="2"/>
  <c r="C409" i="2"/>
  <c r="B409" i="2"/>
  <c r="L408" i="2"/>
  <c r="H408" i="2"/>
  <c r="E408" i="2"/>
  <c r="D408" i="2"/>
  <c r="C408" i="2"/>
  <c r="B408" i="2"/>
  <c r="L407" i="2"/>
  <c r="H407" i="2"/>
  <c r="E407" i="2"/>
  <c r="D407" i="2"/>
  <c r="C407" i="2"/>
  <c r="B407" i="2"/>
  <c r="L406" i="2"/>
  <c r="H406" i="2"/>
  <c r="E406" i="2"/>
  <c r="D406" i="2"/>
  <c r="C406" i="2"/>
  <c r="B406" i="2"/>
  <c r="L405" i="2"/>
  <c r="H405" i="2"/>
  <c r="E405" i="2"/>
  <c r="D405" i="2"/>
  <c r="C405" i="2"/>
  <c r="B405" i="2"/>
  <c r="L404" i="2"/>
  <c r="H404" i="2"/>
  <c r="E404" i="2"/>
  <c r="D404" i="2"/>
  <c r="C404" i="2"/>
  <c r="B404" i="2"/>
  <c r="L403" i="2"/>
  <c r="H403" i="2"/>
  <c r="E403" i="2"/>
  <c r="D403" i="2"/>
  <c r="C403" i="2"/>
  <c r="B403" i="2"/>
  <c r="L402" i="2"/>
  <c r="H402" i="2"/>
  <c r="E402" i="2"/>
  <c r="D402" i="2"/>
  <c r="C402" i="2"/>
  <c r="B402" i="2"/>
  <c r="L401" i="2"/>
  <c r="H401" i="2"/>
  <c r="E401" i="2"/>
  <c r="D401" i="2"/>
  <c r="C401" i="2"/>
  <c r="B401" i="2"/>
  <c r="L400" i="2"/>
  <c r="H400" i="2"/>
  <c r="E400" i="2"/>
  <c r="D400" i="2"/>
  <c r="C400" i="2"/>
  <c r="B400" i="2"/>
  <c r="L399" i="2"/>
  <c r="H399" i="2"/>
  <c r="E399" i="2"/>
  <c r="D399" i="2"/>
  <c r="C399" i="2"/>
  <c r="B399" i="2"/>
  <c r="L398" i="2"/>
  <c r="H398" i="2"/>
  <c r="E398" i="2"/>
  <c r="D398" i="2"/>
  <c r="C398" i="2"/>
  <c r="B398" i="2"/>
  <c r="L397" i="2"/>
  <c r="H397" i="2"/>
  <c r="E397" i="2"/>
  <c r="D397" i="2"/>
  <c r="C397" i="2"/>
  <c r="B397" i="2"/>
  <c r="L396" i="2"/>
  <c r="H396" i="2"/>
  <c r="E396" i="2"/>
  <c r="D396" i="2"/>
  <c r="C396" i="2"/>
  <c r="B396" i="2"/>
  <c r="L395" i="2"/>
  <c r="H395" i="2"/>
  <c r="E395" i="2"/>
  <c r="D395" i="2"/>
  <c r="C395" i="2"/>
  <c r="B395" i="2"/>
  <c r="L394" i="2"/>
  <c r="H394" i="2"/>
  <c r="E394" i="2"/>
  <c r="D394" i="2"/>
  <c r="C394" i="2"/>
  <c r="B394" i="2"/>
  <c r="L393" i="2"/>
  <c r="H393" i="2"/>
  <c r="E393" i="2"/>
  <c r="D393" i="2"/>
  <c r="C393" i="2"/>
  <c r="B393" i="2"/>
  <c r="L392" i="2"/>
  <c r="H392" i="2"/>
  <c r="E392" i="2"/>
  <c r="D392" i="2"/>
  <c r="C392" i="2"/>
  <c r="B392" i="2"/>
  <c r="L391" i="2"/>
  <c r="H391" i="2"/>
  <c r="E391" i="2"/>
  <c r="D391" i="2"/>
  <c r="C391" i="2"/>
  <c r="B391" i="2"/>
  <c r="L390" i="2"/>
  <c r="H390" i="2"/>
  <c r="E390" i="2"/>
  <c r="D390" i="2"/>
  <c r="C390" i="2"/>
  <c r="B390" i="2"/>
  <c r="L389" i="2"/>
  <c r="H389" i="2"/>
  <c r="E389" i="2"/>
  <c r="D389" i="2"/>
  <c r="C389" i="2"/>
  <c r="B389" i="2"/>
  <c r="L388" i="2"/>
  <c r="H388" i="2"/>
  <c r="E388" i="2"/>
  <c r="D388" i="2"/>
  <c r="C388" i="2"/>
  <c r="B388" i="2"/>
  <c r="L387" i="2"/>
  <c r="H387" i="2"/>
  <c r="E387" i="2"/>
  <c r="D387" i="2"/>
  <c r="C387" i="2"/>
  <c r="B387" i="2"/>
  <c r="L386" i="2"/>
  <c r="H386" i="2"/>
  <c r="E386" i="2"/>
  <c r="D386" i="2"/>
  <c r="C386" i="2"/>
  <c r="B386" i="2"/>
  <c r="L385" i="2"/>
  <c r="H385" i="2"/>
  <c r="E385" i="2"/>
  <c r="D385" i="2"/>
  <c r="C385" i="2"/>
  <c r="B385" i="2"/>
  <c r="L384" i="2"/>
  <c r="H384" i="2"/>
  <c r="E384" i="2"/>
  <c r="D384" i="2"/>
  <c r="C384" i="2"/>
  <c r="B384" i="2"/>
  <c r="L383" i="2"/>
  <c r="H383" i="2"/>
  <c r="E383" i="2"/>
  <c r="D383" i="2"/>
  <c r="C383" i="2"/>
  <c r="B383" i="2"/>
  <c r="L382" i="2"/>
  <c r="H382" i="2"/>
  <c r="E382" i="2"/>
  <c r="D382" i="2"/>
  <c r="C382" i="2"/>
  <c r="B382" i="2"/>
  <c r="L381" i="2"/>
  <c r="H381" i="2"/>
  <c r="E381" i="2"/>
  <c r="D381" i="2"/>
  <c r="C381" i="2"/>
  <c r="B381" i="2"/>
  <c r="L380" i="2"/>
  <c r="H380" i="2"/>
  <c r="E380" i="2"/>
  <c r="D380" i="2"/>
  <c r="C380" i="2"/>
  <c r="B380" i="2"/>
  <c r="L379" i="2"/>
  <c r="H379" i="2"/>
  <c r="E379" i="2"/>
  <c r="D379" i="2"/>
  <c r="C379" i="2"/>
  <c r="B379" i="2"/>
  <c r="L378" i="2"/>
  <c r="H378" i="2"/>
  <c r="E378" i="2"/>
  <c r="D378" i="2"/>
  <c r="C378" i="2"/>
  <c r="B378" i="2"/>
  <c r="L377" i="2"/>
  <c r="H377" i="2"/>
  <c r="E377" i="2"/>
  <c r="D377" i="2"/>
  <c r="C377" i="2"/>
  <c r="B377" i="2"/>
  <c r="L376" i="2"/>
  <c r="H376" i="2"/>
  <c r="E376" i="2"/>
  <c r="D376" i="2"/>
  <c r="C376" i="2"/>
  <c r="B376" i="2"/>
  <c r="L375" i="2"/>
  <c r="H375" i="2"/>
  <c r="E375" i="2"/>
  <c r="D375" i="2"/>
  <c r="C375" i="2"/>
  <c r="B375" i="2"/>
  <c r="L374" i="2"/>
  <c r="H374" i="2"/>
  <c r="E374" i="2"/>
  <c r="D374" i="2"/>
  <c r="C374" i="2"/>
  <c r="B374" i="2"/>
  <c r="L373" i="2"/>
  <c r="H373" i="2"/>
  <c r="E373" i="2"/>
  <c r="D373" i="2"/>
  <c r="C373" i="2"/>
  <c r="B373" i="2"/>
  <c r="L372" i="2"/>
  <c r="H372" i="2"/>
  <c r="E372" i="2"/>
  <c r="D372" i="2"/>
  <c r="C372" i="2"/>
  <c r="B372" i="2"/>
  <c r="L371" i="2"/>
  <c r="H371" i="2"/>
  <c r="E371" i="2"/>
  <c r="D371" i="2"/>
  <c r="C371" i="2"/>
  <c r="B371" i="2"/>
  <c r="L370" i="2"/>
  <c r="H370" i="2"/>
  <c r="E370" i="2"/>
  <c r="D370" i="2"/>
  <c r="C370" i="2"/>
  <c r="B370" i="2"/>
  <c r="L369" i="2"/>
  <c r="H369" i="2"/>
  <c r="E369" i="2"/>
  <c r="D369" i="2"/>
  <c r="C369" i="2"/>
  <c r="B369" i="2"/>
  <c r="L368" i="2"/>
  <c r="H368" i="2"/>
  <c r="E368" i="2"/>
  <c r="D368" i="2"/>
  <c r="C368" i="2"/>
  <c r="B368" i="2"/>
  <c r="L367" i="2"/>
  <c r="H367" i="2"/>
  <c r="E367" i="2"/>
  <c r="D367" i="2"/>
  <c r="C367" i="2"/>
  <c r="B367" i="2"/>
  <c r="L366" i="2"/>
  <c r="H366" i="2"/>
  <c r="E366" i="2"/>
  <c r="D366" i="2"/>
  <c r="C366" i="2"/>
  <c r="B366" i="2"/>
  <c r="L365" i="2"/>
  <c r="H365" i="2"/>
  <c r="E365" i="2"/>
  <c r="D365" i="2"/>
  <c r="C365" i="2"/>
  <c r="B365" i="2"/>
  <c r="L364" i="2"/>
  <c r="H364" i="2"/>
  <c r="E364" i="2"/>
  <c r="D364" i="2"/>
  <c r="C364" i="2"/>
  <c r="B364" i="2"/>
  <c r="L363" i="2"/>
  <c r="H363" i="2"/>
  <c r="E363" i="2"/>
  <c r="D363" i="2"/>
  <c r="C363" i="2"/>
  <c r="B363" i="2"/>
  <c r="L362" i="2"/>
  <c r="H362" i="2"/>
  <c r="E362" i="2"/>
  <c r="D362" i="2"/>
  <c r="C362" i="2"/>
  <c r="B362" i="2"/>
  <c r="L361" i="2"/>
  <c r="H361" i="2"/>
  <c r="E361" i="2"/>
  <c r="D361" i="2"/>
  <c r="C361" i="2"/>
  <c r="B361" i="2"/>
  <c r="L360" i="2"/>
  <c r="H360" i="2"/>
  <c r="E360" i="2"/>
  <c r="D360" i="2"/>
  <c r="C360" i="2"/>
  <c r="B360" i="2"/>
  <c r="L359" i="2"/>
  <c r="H359" i="2"/>
  <c r="E359" i="2"/>
  <c r="D359" i="2"/>
  <c r="C359" i="2"/>
  <c r="B359" i="2"/>
  <c r="L358" i="2"/>
  <c r="H358" i="2"/>
  <c r="E358" i="2"/>
  <c r="D358" i="2"/>
  <c r="C358" i="2"/>
  <c r="B358" i="2"/>
  <c r="L357" i="2"/>
  <c r="H357" i="2"/>
  <c r="E357" i="2"/>
  <c r="D357" i="2"/>
  <c r="C357" i="2"/>
  <c r="B357" i="2"/>
  <c r="L356" i="2"/>
  <c r="H356" i="2"/>
  <c r="E356" i="2"/>
  <c r="D356" i="2"/>
  <c r="C356" i="2"/>
  <c r="B356" i="2"/>
  <c r="L355" i="2"/>
  <c r="H355" i="2"/>
  <c r="E355" i="2"/>
  <c r="D355" i="2"/>
  <c r="C355" i="2"/>
  <c r="B355" i="2"/>
  <c r="L354" i="2"/>
  <c r="H354" i="2"/>
  <c r="E354" i="2"/>
  <c r="D354" i="2"/>
  <c r="C354" i="2"/>
  <c r="B354" i="2"/>
  <c r="L353" i="2"/>
  <c r="H353" i="2"/>
  <c r="E353" i="2"/>
  <c r="D353" i="2"/>
  <c r="C353" i="2"/>
  <c r="B353" i="2"/>
  <c r="L352" i="2"/>
  <c r="H352" i="2"/>
  <c r="E352" i="2"/>
  <c r="D352" i="2"/>
  <c r="C352" i="2"/>
  <c r="B352" i="2"/>
  <c r="L351" i="2"/>
  <c r="H351" i="2"/>
  <c r="E351" i="2"/>
  <c r="D351" i="2"/>
  <c r="C351" i="2"/>
  <c r="B351" i="2"/>
  <c r="L350" i="2"/>
  <c r="H350" i="2"/>
  <c r="E350" i="2"/>
  <c r="D350" i="2"/>
  <c r="C350" i="2"/>
  <c r="B350" i="2"/>
  <c r="L349" i="2"/>
  <c r="H349" i="2"/>
  <c r="E349" i="2"/>
  <c r="D349" i="2"/>
  <c r="C349" i="2"/>
  <c r="B349" i="2"/>
  <c r="L348" i="2"/>
  <c r="H348" i="2"/>
  <c r="E348" i="2"/>
  <c r="D348" i="2"/>
  <c r="C348" i="2"/>
  <c r="B348" i="2"/>
  <c r="L347" i="2"/>
  <c r="H347" i="2"/>
  <c r="E347" i="2"/>
  <c r="D347" i="2"/>
  <c r="C347" i="2"/>
  <c r="B347" i="2"/>
  <c r="L346" i="2"/>
  <c r="H346" i="2"/>
  <c r="E346" i="2"/>
  <c r="D346" i="2"/>
  <c r="C346" i="2"/>
  <c r="B346" i="2"/>
  <c r="L345" i="2"/>
  <c r="H345" i="2"/>
  <c r="E345" i="2"/>
  <c r="D345" i="2"/>
  <c r="C345" i="2"/>
  <c r="B345" i="2"/>
  <c r="L344" i="2"/>
  <c r="H344" i="2"/>
  <c r="E344" i="2"/>
  <c r="D344" i="2"/>
  <c r="C344" i="2"/>
  <c r="B344" i="2"/>
  <c r="L343" i="2"/>
  <c r="H343" i="2"/>
  <c r="E343" i="2"/>
  <c r="D343" i="2"/>
  <c r="C343" i="2"/>
  <c r="B343" i="2"/>
  <c r="L342" i="2"/>
  <c r="H342" i="2"/>
  <c r="E342" i="2"/>
  <c r="D342" i="2"/>
  <c r="C342" i="2"/>
  <c r="B342" i="2"/>
  <c r="L341" i="2"/>
  <c r="H341" i="2"/>
  <c r="E341" i="2"/>
  <c r="D341" i="2"/>
  <c r="C341" i="2"/>
  <c r="B341" i="2"/>
  <c r="L340" i="2"/>
  <c r="H340" i="2"/>
  <c r="E340" i="2"/>
  <c r="D340" i="2"/>
  <c r="C340" i="2"/>
  <c r="B340" i="2"/>
  <c r="L339" i="2"/>
  <c r="H339" i="2"/>
  <c r="E339" i="2"/>
  <c r="D339" i="2"/>
  <c r="C339" i="2"/>
  <c r="B339" i="2"/>
  <c r="L338" i="2"/>
  <c r="H338" i="2"/>
  <c r="E338" i="2"/>
  <c r="D338" i="2"/>
  <c r="C338" i="2"/>
  <c r="B338" i="2"/>
  <c r="L337" i="2"/>
  <c r="H337" i="2"/>
  <c r="E337" i="2"/>
  <c r="D337" i="2"/>
  <c r="C337" i="2"/>
  <c r="B337" i="2"/>
  <c r="L336" i="2"/>
  <c r="H336" i="2"/>
  <c r="E336" i="2"/>
  <c r="D336" i="2"/>
  <c r="C336" i="2"/>
  <c r="B336" i="2"/>
  <c r="L335" i="2"/>
  <c r="H335" i="2"/>
  <c r="E335" i="2"/>
  <c r="D335" i="2"/>
  <c r="C335" i="2"/>
  <c r="B335" i="2"/>
  <c r="L334" i="2"/>
  <c r="H334" i="2"/>
  <c r="E334" i="2"/>
  <c r="D334" i="2"/>
  <c r="C334" i="2"/>
  <c r="B334" i="2"/>
  <c r="L333" i="2"/>
  <c r="H333" i="2"/>
  <c r="E333" i="2"/>
  <c r="D333" i="2"/>
  <c r="C333" i="2"/>
  <c r="B333" i="2"/>
  <c r="L332" i="2"/>
  <c r="H332" i="2"/>
  <c r="E332" i="2"/>
  <c r="D332" i="2"/>
  <c r="C332" i="2"/>
  <c r="B332" i="2"/>
  <c r="L331" i="2"/>
  <c r="H331" i="2"/>
  <c r="E331" i="2"/>
  <c r="D331" i="2"/>
  <c r="C331" i="2"/>
  <c r="B331" i="2"/>
  <c r="L330" i="2"/>
  <c r="H330" i="2"/>
  <c r="E330" i="2"/>
  <c r="D330" i="2"/>
  <c r="C330" i="2"/>
  <c r="B330" i="2"/>
  <c r="L329" i="2"/>
  <c r="H329" i="2"/>
  <c r="E329" i="2"/>
  <c r="D329" i="2"/>
  <c r="C329" i="2"/>
  <c r="B329" i="2"/>
  <c r="L328" i="2"/>
  <c r="H328" i="2"/>
  <c r="E328" i="2"/>
  <c r="D328" i="2"/>
  <c r="C328" i="2"/>
  <c r="B328" i="2"/>
  <c r="L327" i="2"/>
  <c r="H327" i="2"/>
  <c r="E327" i="2"/>
  <c r="D327" i="2"/>
  <c r="C327" i="2"/>
  <c r="B327" i="2"/>
  <c r="L326" i="2"/>
  <c r="H326" i="2"/>
  <c r="E326" i="2"/>
  <c r="D326" i="2"/>
  <c r="C326" i="2"/>
  <c r="B326" i="2"/>
  <c r="L325" i="2"/>
  <c r="H325" i="2"/>
  <c r="E325" i="2"/>
  <c r="D325" i="2"/>
  <c r="C325" i="2"/>
  <c r="B325" i="2"/>
  <c r="L324" i="2"/>
  <c r="H324" i="2"/>
  <c r="E324" i="2"/>
  <c r="D324" i="2"/>
  <c r="C324" i="2"/>
  <c r="B324" i="2"/>
  <c r="L323" i="2"/>
  <c r="H323" i="2"/>
  <c r="E323" i="2"/>
  <c r="D323" i="2"/>
  <c r="C323" i="2"/>
  <c r="B323" i="2"/>
  <c r="L322" i="2"/>
  <c r="H322" i="2"/>
  <c r="E322" i="2"/>
  <c r="D322" i="2"/>
  <c r="C322" i="2"/>
  <c r="B322" i="2"/>
  <c r="L321" i="2"/>
  <c r="H321" i="2"/>
  <c r="E321" i="2"/>
  <c r="D321" i="2"/>
  <c r="C321" i="2"/>
  <c r="B321" i="2"/>
  <c r="L320" i="2"/>
  <c r="H320" i="2"/>
  <c r="E320" i="2"/>
  <c r="D320" i="2"/>
  <c r="C320" i="2"/>
  <c r="B320" i="2"/>
  <c r="L319" i="2"/>
  <c r="H319" i="2"/>
  <c r="E319" i="2"/>
  <c r="D319" i="2"/>
  <c r="C319" i="2"/>
  <c r="B319" i="2"/>
  <c r="L318" i="2"/>
  <c r="H318" i="2"/>
  <c r="E318" i="2"/>
  <c r="D318" i="2"/>
  <c r="C318" i="2"/>
  <c r="B318" i="2"/>
  <c r="L317" i="2"/>
  <c r="H317" i="2"/>
  <c r="E317" i="2"/>
  <c r="D317" i="2"/>
  <c r="C317" i="2"/>
  <c r="B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L300" i="2"/>
  <c r="H300" i="2"/>
  <c r="E300" i="2"/>
  <c r="D300" i="2"/>
  <c r="C300" i="2"/>
  <c r="B300" i="2"/>
  <c r="L299" i="2"/>
  <c r="H299" i="2"/>
  <c r="E299" i="2"/>
  <c r="D299" i="2"/>
  <c r="C299" i="2"/>
  <c r="B299" i="2"/>
  <c r="L298" i="2"/>
  <c r="H298" i="2"/>
  <c r="E298" i="2"/>
  <c r="D298" i="2"/>
  <c r="C298" i="2"/>
  <c r="B298" i="2"/>
  <c r="L297" i="2"/>
  <c r="H297" i="2"/>
  <c r="E297" i="2"/>
  <c r="D297" i="2"/>
  <c r="C297" i="2"/>
  <c r="B297" i="2"/>
  <c r="L296" i="2"/>
  <c r="H296" i="2"/>
  <c r="E296" i="2"/>
  <c r="D296" i="2"/>
  <c r="C296" i="2"/>
  <c r="B296" i="2"/>
  <c r="L295" i="2"/>
  <c r="H295" i="2"/>
  <c r="E295" i="2"/>
  <c r="D295" i="2"/>
  <c r="C295" i="2"/>
  <c r="B295" i="2"/>
  <c r="L294" i="2"/>
  <c r="H294" i="2"/>
  <c r="E294" i="2"/>
  <c r="D294" i="2"/>
  <c r="C294" i="2"/>
  <c r="B294" i="2"/>
  <c r="L293" i="2"/>
  <c r="H293" i="2"/>
  <c r="E293" i="2"/>
  <c r="D293" i="2"/>
  <c r="C293" i="2"/>
  <c r="B293" i="2"/>
  <c r="L292" i="2"/>
  <c r="H292" i="2"/>
  <c r="E292" i="2"/>
  <c r="D292" i="2"/>
  <c r="C292" i="2"/>
  <c r="B292" i="2"/>
  <c r="L291" i="2"/>
  <c r="H291" i="2"/>
  <c r="E291" i="2"/>
  <c r="D291" i="2"/>
  <c r="C291" i="2"/>
  <c r="B291" i="2"/>
  <c r="L290" i="2"/>
  <c r="H290" i="2"/>
  <c r="E290" i="2"/>
  <c r="D290" i="2"/>
  <c r="C290" i="2"/>
  <c r="B290" i="2"/>
  <c r="L289" i="2"/>
  <c r="H289" i="2"/>
  <c r="E289" i="2"/>
  <c r="D289" i="2"/>
  <c r="C289" i="2"/>
  <c r="B289" i="2"/>
  <c r="L288" i="2"/>
  <c r="H288" i="2"/>
  <c r="E288" i="2"/>
  <c r="D288" i="2"/>
  <c r="C288" i="2"/>
  <c r="B288" i="2"/>
  <c r="L287" i="2"/>
  <c r="H287" i="2"/>
  <c r="E287" i="2"/>
  <c r="D287" i="2"/>
  <c r="C287" i="2"/>
  <c r="B287" i="2"/>
  <c r="L286" i="2"/>
  <c r="H286" i="2"/>
  <c r="E286" i="2"/>
  <c r="D286" i="2"/>
  <c r="C286" i="2"/>
  <c r="B286" i="2"/>
  <c r="L285" i="2"/>
  <c r="H285" i="2"/>
  <c r="E285" i="2"/>
  <c r="D285" i="2"/>
  <c r="C285" i="2"/>
  <c r="B285" i="2"/>
  <c r="L284" i="2"/>
  <c r="H284" i="2"/>
  <c r="E284" i="2"/>
  <c r="D284" i="2"/>
  <c r="C284" i="2"/>
  <c r="B284" i="2"/>
  <c r="L283" i="2"/>
  <c r="H283" i="2"/>
  <c r="E283" i="2"/>
  <c r="D283" i="2"/>
  <c r="C283" i="2"/>
  <c r="B283" i="2"/>
  <c r="L282" i="2"/>
  <c r="H282" i="2"/>
  <c r="E282" i="2"/>
  <c r="D282" i="2"/>
  <c r="C282" i="2"/>
  <c r="B282" i="2"/>
  <c r="L281" i="2"/>
  <c r="H281" i="2"/>
  <c r="E281" i="2"/>
  <c r="D281" i="2"/>
  <c r="C281" i="2"/>
  <c r="B281" i="2"/>
  <c r="L280" i="2"/>
  <c r="H280" i="2"/>
  <c r="E280" i="2"/>
  <c r="D280" i="2"/>
  <c r="C280" i="2"/>
  <c r="B280" i="2"/>
  <c r="L279" i="2"/>
  <c r="H279" i="2"/>
  <c r="E279" i="2"/>
  <c r="D279" i="2"/>
  <c r="C279" i="2"/>
  <c r="B279" i="2"/>
  <c r="L278" i="2"/>
  <c r="H278" i="2"/>
  <c r="E278" i="2"/>
  <c r="D278" i="2"/>
  <c r="C278" i="2"/>
  <c r="B278" i="2"/>
  <c r="L277" i="2"/>
  <c r="H277" i="2"/>
  <c r="E277" i="2"/>
  <c r="D277" i="2"/>
  <c r="C277" i="2"/>
  <c r="B277" i="2"/>
  <c r="L276" i="2"/>
  <c r="H276" i="2"/>
  <c r="E276" i="2"/>
  <c r="D276" i="2"/>
  <c r="C276" i="2"/>
  <c r="B276" i="2"/>
  <c r="L275" i="2"/>
  <c r="H275" i="2"/>
  <c r="E275" i="2"/>
  <c r="D275" i="2"/>
  <c r="C275" i="2"/>
  <c r="B275" i="2"/>
  <c r="L274" i="2"/>
  <c r="H274" i="2"/>
  <c r="E274" i="2"/>
  <c r="D274" i="2"/>
  <c r="C274" i="2"/>
  <c r="B274" i="2"/>
  <c r="L273" i="2"/>
  <c r="H273" i="2"/>
  <c r="E273" i="2"/>
  <c r="D273" i="2"/>
  <c r="C273" i="2"/>
  <c r="B273" i="2"/>
  <c r="L272" i="2"/>
  <c r="H272" i="2"/>
  <c r="E272" i="2"/>
  <c r="D272" i="2"/>
  <c r="C272" i="2"/>
  <c r="B272" i="2"/>
  <c r="L271" i="2"/>
  <c r="H271" i="2"/>
  <c r="E271" i="2"/>
  <c r="D271" i="2"/>
  <c r="C271" i="2"/>
  <c r="B271" i="2"/>
  <c r="L270" i="2"/>
  <c r="H270" i="2"/>
  <c r="E270" i="2"/>
  <c r="D270" i="2"/>
  <c r="C270" i="2"/>
  <c r="B270" i="2"/>
  <c r="L269" i="2"/>
  <c r="H269" i="2"/>
  <c r="E269" i="2"/>
  <c r="D269" i="2"/>
  <c r="C269" i="2"/>
  <c r="B269" i="2"/>
  <c r="L268" i="2"/>
  <c r="H268" i="2"/>
  <c r="E268" i="2"/>
  <c r="D268" i="2"/>
  <c r="C268" i="2"/>
  <c r="B268" i="2"/>
  <c r="L267" i="2"/>
  <c r="H267" i="2"/>
  <c r="E267" i="2"/>
  <c r="D267" i="2"/>
  <c r="C267" i="2"/>
  <c r="B267" i="2"/>
  <c r="L266" i="2"/>
  <c r="H266" i="2"/>
  <c r="E266" i="2"/>
  <c r="D266" i="2"/>
  <c r="C266" i="2"/>
  <c r="B266" i="2"/>
  <c r="L265" i="2"/>
  <c r="H265" i="2"/>
  <c r="E265" i="2"/>
  <c r="D265" i="2"/>
  <c r="C265" i="2"/>
  <c r="B265" i="2"/>
  <c r="L264" i="2"/>
  <c r="H264" i="2"/>
  <c r="E264" i="2"/>
  <c r="D264" i="2"/>
  <c r="C264" i="2"/>
  <c r="B264" i="2"/>
  <c r="L263" i="2"/>
  <c r="H263" i="2"/>
  <c r="E263" i="2"/>
  <c r="D263" i="2"/>
  <c r="C263" i="2"/>
  <c r="B263" i="2"/>
  <c r="L262" i="2"/>
  <c r="H262" i="2"/>
  <c r="E262" i="2"/>
  <c r="D262" i="2"/>
  <c r="C262" i="2"/>
  <c r="B262" i="2"/>
  <c r="L261" i="2"/>
  <c r="H261" i="2"/>
  <c r="E261" i="2"/>
  <c r="D261" i="2"/>
  <c r="C261" i="2"/>
  <c r="B261" i="2"/>
  <c r="L260" i="2"/>
  <c r="H260" i="2"/>
  <c r="E260" i="2"/>
  <c r="D260" i="2"/>
  <c r="C260" i="2"/>
  <c r="B260" i="2"/>
  <c r="L259" i="2"/>
  <c r="H259" i="2"/>
  <c r="E259" i="2"/>
  <c r="D259" i="2"/>
  <c r="C259" i="2"/>
  <c r="B259" i="2"/>
  <c r="L258" i="2"/>
  <c r="H258" i="2"/>
  <c r="E258" i="2"/>
  <c r="D258" i="2"/>
  <c r="C258" i="2"/>
  <c r="B258" i="2"/>
  <c r="L257" i="2"/>
  <c r="H257" i="2"/>
  <c r="E257" i="2"/>
  <c r="D257" i="2"/>
  <c r="C257" i="2"/>
  <c r="B257" i="2"/>
  <c r="L256" i="2"/>
  <c r="H256" i="2"/>
  <c r="E256" i="2"/>
  <c r="D256" i="2"/>
  <c r="C256" i="2"/>
  <c r="B256" i="2"/>
  <c r="L255" i="2"/>
  <c r="H255" i="2"/>
  <c r="E255" i="2"/>
  <c r="D255" i="2"/>
  <c r="C255" i="2"/>
  <c r="B255" i="2"/>
  <c r="L254" i="2"/>
  <c r="H254" i="2"/>
  <c r="E254" i="2"/>
  <c r="D254" i="2"/>
  <c r="C254" i="2"/>
  <c r="B254" i="2"/>
  <c r="L253" i="2"/>
  <c r="H253" i="2"/>
  <c r="E253" i="2"/>
  <c r="D253" i="2"/>
  <c r="C253" i="2"/>
  <c r="B253" i="2"/>
  <c r="L252" i="2"/>
  <c r="H252" i="2"/>
  <c r="E252" i="2"/>
  <c r="D252" i="2"/>
  <c r="C252" i="2"/>
  <c r="B252" i="2"/>
  <c r="L251" i="2"/>
  <c r="H251" i="2"/>
  <c r="E251" i="2"/>
  <c r="D251" i="2"/>
  <c r="C251" i="2"/>
  <c r="B251" i="2"/>
  <c r="L250" i="2"/>
  <c r="H250" i="2"/>
  <c r="E250" i="2"/>
  <c r="D250" i="2"/>
  <c r="C250" i="2"/>
  <c r="B250" i="2"/>
  <c r="L249" i="2"/>
  <c r="H249" i="2"/>
  <c r="E249" i="2"/>
  <c r="D249" i="2"/>
  <c r="C249" i="2"/>
  <c r="B249" i="2"/>
  <c r="L248" i="2"/>
  <c r="H248" i="2"/>
  <c r="E248" i="2"/>
  <c r="D248" i="2"/>
  <c r="C248" i="2"/>
  <c r="B248" i="2"/>
  <c r="L247" i="2"/>
  <c r="H247" i="2"/>
  <c r="E247" i="2"/>
  <c r="D247" i="2"/>
  <c r="C247" i="2"/>
  <c r="B247" i="2"/>
  <c r="L246" i="2"/>
  <c r="H246" i="2"/>
  <c r="E246" i="2"/>
  <c r="D246" i="2"/>
  <c r="C246" i="2"/>
  <c r="B246" i="2"/>
  <c r="L245" i="2"/>
  <c r="H245" i="2"/>
  <c r="E245" i="2"/>
  <c r="D245" i="2"/>
  <c r="C245" i="2"/>
  <c r="B245" i="2"/>
  <c r="L244" i="2"/>
  <c r="H244" i="2"/>
  <c r="E244" i="2"/>
  <c r="D244" i="2"/>
  <c r="C244" i="2"/>
  <c r="B244" i="2"/>
  <c r="L243" i="2"/>
  <c r="H243" i="2"/>
  <c r="E243" i="2"/>
  <c r="D243" i="2"/>
  <c r="C243" i="2"/>
  <c r="B243" i="2"/>
  <c r="L242" i="2"/>
  <c r="H242" i="2"/>
  <c r="E242" i="2"/>
  <c r="D242" i="2"/>
  <c r="C242" i="2"/>
  <c r="B242" i="2"/>
  <c r="L241" i="2"/>
  <c r="H241" i="2"/>
  <c r="E241" i="2"/>
  <c r="D241" i="2"/>
  <c r="C241" i="2"/>
  <c r="B241" i="2"/>
  <c r="L240" i="2"/>
  <c r="H240" i="2"/>
  <c r="E240" i="2"/>
  <c r="D240" i="2"/>
  <c r="C240" i="2"/>
  <c r="B240" i="2"/>
  <c r="L239" i="2"/>
  <c r="H239" i="2"/>
  <c r="E239" i="2"/>
  <c r="D239" i="2"/>
  <c r="C239" i="2"/>
  <c r="B239" i="2"/>
  <c r="L238" i="2"/>
  <c r="H238" i="2"/>
  <c r="E238" i="2"/>
  <c r="D238" i="2"/>
  <c r="C238" i="2"/>
  <c r="B238" i="2"/>
  <c r="L237" i="2"/>
  <c r="H237" i="2"/>
  <c r="E237" i="2"/>
  <c r="D237" i="2"/>
  <c r="C237" i="2"/>
  <c r="B237" i="2"/>
  <c r="L236" i="2"/>
  <c r="H236" i="2"/>
  <c r="E236" i="2"/>
  <c r="D236" i="2"/>
  <c r="C236" i="2"/>
  <c r="B236" i="2"/>
  <c r="L235" i="2"/>
  <c r="H235" i="2"/>
  <c r="E235" i="2"/>
  <c r="D235" i="2"/>
  <c r="C235" i="2"/>
  <c r="B235" i="2"/>
  <c r="L234" i="2"/>
  <c r="H234" i="2"/>
  <c r="E234" i="2"/>
  <c r="D234" i="2"/>
  <c r="C234" i="2"/>
  <c r="B234" i="2"/>
  <c r="L233" i="2"/>
  <c r="H233" i="2"/>
  <c r="E233" i="2"/>
  <c r="D233" i="2"/>
  <c r="C233" i="2"/>
  <c r="B233" i="2"/>
  <c r="L232" i="2"/>
  <c r="H232" i="2"/>
  <c r="E232" i="2"/>
  <c r="D232" i="2"/>
  <c r="C232" i="2"/>
  <c r="B232" i="2"/>
  <c r="L231" i="2"/>
  <c r="H231" i="2"/>
  <c r="E231" i="2"/>
  <c r="D231" i="2"/>
  <c r="C231" i="2"/>
  <c r="B231" i="2"/>
  <c r="L230" i="2"/>
  <c r="H230" i="2"/>
  <c r="E230" i="2"/>
  <c r="D230" i="2"/>
  <c r="C230" i="2"/>
  <c r="B230" i="2"/>
  <c r="L229" i="2"/>
  <c r="H229" i="2"/>
  <c r="E229" i="2"/>
  <c r="D229" i="2"/>
  <c r="C229" i="2"/>
  <c r="B229" i="2"/>
  <c r="L228" i="2"/>
  <c r="H228" i="2"/>
  <c r="E228" i="2"/>
  <c r="D228" i="2"/>
  <c r="C228" i="2"/>
  <c r="B228" i="2"/>
  <c r="L227" i="2"/>
  <c r="H227" i="2"/>
  <c r="E227" i="2"/>
  <c r="D227" i="2"/>
  <c r="C227" i="2"/>
  <c r="B227" i="2"/>
  <c r="L226" i="2"/>
  <c r="H226" i="2"/>
  <c r="E226" i="2"/>
  <c r="D226" i="2"/>
  <c r="C226" i="2"/>
  <c r="B226" i="2"/>
  <c r="L225" i="2"/>
  <c r="H225" i="2"/>
  <c r="E225" i="2"/>
  <c r="D225" i="2"/>
  <c r="C225" i="2"/>
  <c r="B225" i="2"/>
  <c r="L224" i="2"/>
  <c r="H224" i="2"/>
  <c r="E224" i="2"/>
  <c r="D224" i="2"/>
  <c r="C224" i="2"/>
  <c r="B224" i="2"/>
  <c r="L223" i="2"/>
  <c r="H223" i="2"/>
  <c r="E223" i="2"/>
  <c r="D223" i="2"/>
  <c r="C223" i="2"/>
  <c r="B223" i="2"/>
  <c r="L222" i="2"/>
  <c r="H222" i="2"/>
  <c r="E222" i="2"/>
  <c r="D222" i="2"/>
  <c r="C222" i="2"/>
  <c r="B222" i="2"/>
  <c r="L221" i="2"/>
  <c r="H221" i="2"/>
  <c r="E221" i="2"/>
  <c r="D221" i="2"/>
  <c r="C221" i="2"/>
  <c r="B221" i="2"/>
  <c r="L220" i="2"/>
  <c r="H220" i="2"/>
  <c r="E220" i="2"/>
  <c r="D220" i="2"/>
  <c r="C220" i="2"/>
  <c r="B220" i="2"/>
  <c r="L219" i="2"/>
  <c r="H219" i="2"/>
  <c r="E219" i="2"/>
  <c r="D219" i="2"/>
  <c r="C219" i="2"/>
  <c r="B219" i="2"/>
  <c r="L218" i="2"/>
  <c r="H218" i="2"/>
  <c r="E218" i="2"/>
  <c r="D218" i="2"/>
  <c r="C218" i="2"/>
  <c r="B218" i="2"/>
  <c r="L217" i="2"/>
  <c r="H217" i="2"/>
  <c r="E217" i="2"/>
  <c r="D217" i="2"/>
  <c r="C217" i="2"/>
  <c r="B217" i="2"/>
  <c r="L216" i="2"/>
  <c r="H216" i="2"/>
  <c r="E216" i="2"/>
  <c r="D216" i="2"/>
  <c r="C216" i="2"/>
  <c r="B216" i="2"/>
  <c r="L215" i="2"/>
  <c r="H215" i="2"/>
  <c r="E215" i="2"/>
  <c r="D215" i="2"/>
  <c r="C215" i="2"/>
  <c r="B215" i="2"/>
  <c r="L214" i="2"/>
  <c r="H214" i="2"/>
  <c r="E214" i="2"/>
  <c r="D214" i="2"/>
  <c r="C214" i="2"/>
  <c r="B214" i="2"/>
  <c r="L213" i="2"/>
  <c r="H213" i="2"/>
  <c r="E213" i="2"/>
  <c r="D213" i="2"/>
  <c r="C213" i="2"/>
  <c r="B213" i="2"/>
  <c r="L212" i="2"/>
  <c r="H212" i="2"/>
  <c r="E212" i="2"/>
  <c r="D212" i="2"/>
  <c r="C212" i="2"/>
  <c r="B212" i="2"/>
  <c r="L211" i="2"/>
  <c r="H211" i="2"/>
  <c r="E211" i="2"/>
  <c r="D211" i="2"/>
  <c r="C211" i="2"/>
  <c r="B211" i="2"/>
  <c r="L210" i="2"/>
  <c r="H210" i="2"/>
  <c r="E210" i="2"/>
  <c r="D210" i="2"/>
  <c r="C210" i="2"/>
  <c r="B210" i="2"/>
  <c r="L209" i="2"/>
  <c r="H209" i="2"/>
  <c r="E209" i="2"/>
  <c r="D209" i="2"/>
  <c r="C209" i="2"/>
  <c r="B209" i="2"/>
  <c r="L208" i="2"/>
  <c r="H208" i="2"/>
  <c r="E208" i="2"/>
  <c r="D208" i="2"/>
  <c r="C208" i="2"/>
  <c r="B208" i="2"/>
  <c r="L207" i="2"/>
  <c r="H207" i="2"/>
  <c r="E207" i="2"/>
  <c r="D207" i="2"/>
  <c r="C207" i="2"/>
  <c r="B207" i="2"/>
  <c r="L206" i="2"/>
  <c r="H206" i="2"/>
  <c r="E206" i="2"/>
  <c r="D206" i="2"/>
  <c r="C206" i="2"/>
  <c r="B206" i="2"/>
  <c r="L205" i="2"/>
  <c r="H205" i="2"/>
  <c r="E205" i="2"/>
  <c r="D205" i="2"/>
  <c r="C205" i="2"/>
  <c r="B205" i="2"/>
  <c r="L204" i="2"/>
  <c r="H204" i="2"/>
  <c r="E204" i="2"/>
  <c r="D204" i="2"/>
  <c r="C204" i="2"/>
  <c r="B204" i="2"/>
  <c r="L203" i="2"/>
  <c r="H203" i="2"/>
  <c r="E203" i="2"/>
  <c r="D203" i="2"/>
  <c r="C203" i="2"/>
  <c r="B203" i="2"/>
  <c r="L202" i="2"/>
  <c r="H202" i="2"/>
  <c r="E202" i="2"/>
  <c r="D202" i="2"/>
  <c r="C202" i="2"/>
  <c r="B202" i="2"/>
  <c r="L201" i="2"/>
  <c r="H201" i="2"/>
  <c r="E201" i="2"/>
  <c r="D201" i="2"/>
  <c r="C201" i="2"/>
  <c r="B201" i="2"/>
  <c r="L200" i="2"/>
  <c r="H200" i="2"/>
  <c r="E200" i="2"/>
  <c r="D200" i="2"/>
  <c r="C200" i="2"/>
  <c r="B200" i="2"/>
  <c r="L199" i="2"/>
  <c r="H199" i="2"/>
  <c r="E199" i="2"/>
  <c r="D199" i="2"/>
  <c r="C199" i="2"/>
  <c r="B199" i="2"/>
  <c r="L198" i="2"/>
  <c r="H198" i="2"/>
  <c r="E198" i="2"/>
  <c r="D198" i="2"/>
  <c r="C198" i="2"/>
  <c r="B198" i="2"/>
  <c r="L197" i="2"/>
  <c r="H197" i="2"/>
  <c r="E197" i="2"/>
  <c r="D197" i="2"/>
  <c r="C197" i="2"/>
  <c r="B197" i="2"/>
  <c r="L196" i="2"/>
  <c r="H196" i="2"/>
  <c r="E196" i="2"/>
  <c r="D196" i="2"/>
  <c r="C196" i="2"/>
  <c r="B196" i="2"/>
  <c r="L195" i="2"/>
  <c r="H195" i="2"/>
  <c r="E195" i="2"/>
  <c r="D195" i="2"/>
  <c r="C195" i="2"/>
  <c r="B195" i="2"/>
  <c r="L194" i="2"/>
  <c r="H194" i="2"/>
  <c r="E194" i="2"/>
  <c r="D194" i="2"/>
  <c r="C194" i="2"/>
  <c r="B194" i="2"/>
  <c r="L193" i="2"/>
  <c r="H193" i="2"/>
  <c r="E193" i="2"/>
  <c r="D193" i="2"/>
  <c r="C193" i="2"/>
  <c r="B193" i="2"/>
  <c r="L192" i="2"/>
  <c r="H192" i="2"/>
  <c r="E192" i="2"/>
  <c r="D192" i="2"/>
  <c r="C192" i="2"/>
  <c r="B192" i="2"/>
  <c r="L191" i="2"/>
  <c r="H191" i="2"/>
  <c r="E191" i="2"/>
  <c r="D191" i="2"/>
  <c r="C191" i="2"/>
  <c r="B191" i="2"/>
  <c r="L190" i="2"/>
  <c r="H190" i="2"/>
  <c r="E190" i="2"/>
  <c r="D190" i="2"/>
  <c r="C190" i="2"/>
  <c r="B190" i="2"/>
  <c r="L189" i="2"/>
  <c r="H189" i="2"/>
  <c r="E189" i="2"/>
  <c r="D189" i="2"/>
  <c r="C189" i="2"/>
  <c r="B189" i="2"/>
  <c r="L188" i="2"/>
  <c r="H188" i="2"/>
  <c r="E188" i="2"/>
  <c r="D188" i="2"/>
  <c r="C188" i="2"/>
  <c r="B188" i="2"/>
  <c r="L187" i="2"/>
  <c r="H187" i="2"/>
  <c r="E187" i="2"/>
  <c r="D187" i="2"/>
  <c r="C187" i="2"/>
  <c r="B187" i="2"/>
  <c r="L186" i="2"/>
  <c r="H186" i="2"/>
  <c r="E186" i="2"/>
  <c r="D186" i="2"/>
  <c r="C186" i="2"/>
  <c r="B186" i="2"/>
  <c r="L185" i="2"/>
  <c r="H185" i="2"/>
  <c r="E185" i="2"/>
  <c r="D185" i="2"/>
  <c r="C185" i="2"/>
  <c r="B185" i="2"/>
  <c r="L184" i="2"/>
  <c r="H184" i="2"/>
  <c r="E184" i="2"/>
  <c r="D184" i="2"/>
  <c r="C184" i="2"/>
  <c r="B184" i="2"/>
  <c r="L183" i="2"/>
  <c r="H183" i="2"/>
  <c r="E183" i="2"/>
  <c r="D183" i="2"/>
  <c r="C183" i="2"/>
  <c r="B183" i="2"/>
  <c r="L182" i="2"/>
  <c r="H182" i="2"/>
  <c r="E182" i="2"/>
  <c r="D182" i="2"/>
  <c r="C182" i="2"/>
  <c r="B182" i="2"/>
  <c r="L181" i="2"/>
  <c r="H181" i="2"/>
  <c r="E181" i="2"/>
  <c r="D181" i="2"/>
  <c r="C181" i="2"/>
  <c r="B181" i="2"/>
  <c r="L180" i="2"/>
  <c r="H180" i="2"/>
  <c r="E180" i="2"/>
  <c r="D180" i="2"/>
  <c r="C180" i="2"/>
  <c r="B180" i="2"/>
  <c r="L179" i="2"/>
  <c r="H179" i="2"/>
  <c r="E179" i="2"/>
  <c r="D179" i="2"/>
  <c r="C179" i="2"/>
  <c r="B179" i="2"/>
  <c r="L178" i="2"/>
  <c r="H178" i="2"/>
  <c r="E178" i="2"/>
  <c r="D178" i="2"/>
  <c r="C178" i="2"/>
  <c r="B178" i="2"/>
  <c r="L177" i="2"/>
  <c r="H177" i="2"/>
  <c r="E177" i="2"/>
  <c r="D177" i="2"/>
  <c r="C177" i="2"/>
  <c r="B177" i="2"/>
  <c r="L176" i="2"/>
  <c r="H176" i="2"/>
  <c r="E176" i="2"/>
  <c r="D176" i="2"/>
  <c r="C176" i="2"/>
  <c r="B176" i="2"/>
  <c r="L175" i="2"/>
  <c r="H175" i="2"/>
  <c r="E175" i="2"/>
  <c r="D175" i="2"/>
  <c r="C175" i="2"/>
  <c r="B175" i="2"/>
  <c r="L174" i="2"/>
  <c r="H174" i="2"/>
  <c r="E174" i="2"/>
  <c r="D174" i="2"/>
  <c r="C174" i="2"/>
  <c r="B174" i="2"/>
  <c r="L173" i="2"/>
  <c r="H173" i="2"/>
  <c r="E173" i="2"/>
  <c r="D173" i="2"/>
  <c r="C173" i="2"/>
  <c r="B173" i="2"/>
  <c r="L172" i="2"/>
  <c r="H172" i="2"/>
  <c r="E172" i="2"/>
  <c r="D172" i="2"/>
  <c r="C172" i="2"/>
  <c r="B172" i="2"/>
  <c r="L171" i="2"/>
  <c r="H171" i="2"/>
  <c r="E171" i="2"/>
  <c r="D171" i="2"/>
  <c r="C171" i="2"/>
  <c r="B171" i="2"/>
  <c r="L170" i="2"/>
  <c r="H170" i="2"/>
  <c r="E170" i="2"/>
  <c r="D170" i="2"/>
  <c r="C170" i="2"/>
  <c r="B170" i="2"/>
  <c r="L169" i="2"/>
  <c r="H169" i="2"/>
  <c r="E169" i="2"/>
  <c r="D169" i="2"/>
  <c r="C169" i="2"/>
  <c r="B169" i="2"/>
  <c r="L168" i="2"/>
  <c r="H168" i="2"/>
  <c r="E168" i="2"/>
  <c r="D168" i="2"/>
  <c r="C168" i="2"/>
  <c r="B168" i="2"/>
  <c r="L167" i="2"/>
  <c r="H167" i="2"/>
  <c r="E167" i="2"/>
  <c r="D167" i="2"/>
  <c r="C167" i="2"/>
  <c r="B167" i="2"/>
  <c r="L166" i="2"/>
  <c r="H166" i="2"/>
  <c r="E166" i="2"/>
  <c r="D166" i="2"/>
  <c r="C166" i="2"/>
  <c r="B166" i="2"/>
  <c r="L165" i="2"/>
  <c r="H165" i="2"/>
  <c r="E165" i="2"/>
  <c r="D165" i="2"/>
  <c r="C165" i="2"/>
  <c r="B165" i="2"/>
  <c r="L164" i="2"/>
  <c r="H164" i="2"/>
  <c r="E164" i="2"/>
  <c r="D164" i="2"/>
  <c r="C164" i="2"/>
  <c r="B164" i="2"/>
  <c r="L163" i="2"/>
  <c r="H163" i="2"/>
  <c r="E163" i="2"/>
  <c r="D163" i="2"/>
  <c r="C163" i="2"/>
  <c r="B163" i="2"/>
  <c r="L162" i="2"/>
  <c r="H162" i="2"/>
  <c r="E162" i="2"/>
  <c r="D162" i="2"/>
  <c r="C162" i="2"/>
  <c r="B162" i="2"/>
  <c r="L161" i="2"/>
  <c r="H161" i="2"/>
  <c r="E161" i="2"/>
  <c r="D161" i="2"/>
  <c r="C161" i="2"/>
  <c r="B161" i="2"/>
  <c r="L160" i="2"/>
  <c r="H160" i="2"/>
  <c r="E160" i="2"/>
  <c r="D160" i="2"/>
  <c r="C160" i="2"/>
  <c r="B160" i="2"/>
  <c r="L159" i="2"/>
  <c r="H159" i="2"/>
  <c r="E159" i="2"/>
  <c r="D159" i="2"/>
  <c r="C159" i="2"/>
  <c r="B159" i="2"/>
  <c r="L158" i="2"/>
  <c r="H158" i="2"/>
  <c r="E158" i="2"/>
  <c r="D158" i="2"/>
  <c r="C158" i="2"/>
  <c r="B158" i="2"/>
  <c r="L157" i="2"/>
  <c r="H157" i="2"/>
  <c r="E157" i="2"/>
  <c r="D157" i="2"/>
  <c r="C157" i="2"/>
  <c r="B157" i="2"/>
  <c r="L156" i="2"/>
  <c r="H156" i="2"/>
  <c r="E156" i="2"/>
  <c r="D156" i="2"/>
  <c r="C156" i="2"/>
  <c r="B156" i="2"/>
  <c r="L155" i="2"/>
  <c r="H155" i="2"/>
  <c r="E155" i="2"/>
  <c r="D155" i="2"/>
  <c r="C155" i="2"/>
  <c r="B155" i="2"/>
  <c r="L154" i="2"/>
  <c r="H154" i="2"/>
  <c r="E154" i="2"/>
  <c r="D154" i="2"/>
  <c r="C154" i="2"/>
  <c r="B154" i="2"/>
  <c r="L153" i="2"/>
  <c r="H153" i="2"/>
  <c r="E153" i="2"/>
  <c r="D153" i="2"/>
  <c r="C153" i="2"/>
  <c r="B153" i="2"/>
  <c r="L152" i="2"/>
  <c r="H152" i="2"/>
  <c r="E152" i="2"/>
  <c r="D152" i="2"/>
  <c r="C152" i="2"/>
  <c r="B152" i="2"/>
  <c r="L151" i="2"/>
  <c r="H151" i="2"/>
  <c r="E151" i="2"/>
  <c r="D151" i="2"/>
  <c r="C151" i="2"/>
  <c r="B151" i="2"/>
  <c r="L150" i="2"/>
  <c r="H150" i="2"/>
  <c r="E150" i="2"/>
  <c r="D150" i="2"/>
  <c r="C150" i="2"/>
  <c r="B150" i="2"/>
  <c r="L149" i="2"/>
  <c r="H149" i="2"/>
  <c r="E149" i="2"/>
  <c r="D149" i="2"/>
  <c r="C149" i="2"/>
  <c r="B149" i="2"/>
  <c r="L148" i="2"/>
  <c r="H148" i="2"/>
  <c r="E148" i="2"/>
  <c r="D148" i="2"/>
  <c r="C148" i="2"/>
  <c r="B148" i="2"/>
  <c r="L147" i="2"/>
  <c r="H147" i="2"/>
  <c r="E147" i="2"/>
  <c r="D147" i="2"/>
  <c r="C147" i="2"/>
  <c r="B147" i="2"/>
  <c r="L146" i="2"/>
  <c r="H146" i="2"/>
  <c r="E146" i="2"/>
  <c r="D146" i="2"/>
  <c r="C146" i="2"/>
  <c r="B146" i="2"/>
  <c r="L145" i="2"/>
  <c r="H145" i="2"/>
  <c r="E145" i="2"/>
  <c r="D145" i="2"/>
  <c r="C145" i="2"/>
  <c r="B145" i="2"/>
  <c r="L144" i="2"/>
  <c r="H144" i="2"/>
  <c r="E144" i="2"/>
  <c r="D144" i="2"/>
  <c r="C144" i="2"/>
  <c r="B144" i="2"/>
  <c r="L143" i="2"/>
  <c r="H143" i="2"/>
  <c r="E143" i="2"/>
  <c r="D143" i="2"/>
  <c r="C143" i="2"/>
  <c r="B143" i="2"/>
  <c r="L142" i="2"/>
  <c r="H142" i="2"/>
  <c r="E142" i="2"/>
  <c r="D142" i="2"/>
  <c r="C142" i="2"/>
  <c r="B142" i="2"/>
  <c r="L141" i="2"/>
  <c r="H141" i="2"/>
  <c r="E141" i="2"/>
  <c r="D141" i="2"/>
  <c r="C141" i="2"/>
  <c r="B141" i="2"/>
  <c r="L140" i="2"/>
  <c r="H140" i="2"/>
  <c r="E140" i="2"/>
  <c r="D140" i="2"/>
  <c r="C140" i="2"/>
  <c r="B140" i="2"/>
  <c r="L139" i="2"/>
  <c r="H139" i="2"/>
  <c r="E139" i="2"/>
  <c r="D139" i="2"/>
  <c r="C139" i="2"/>
  <c r="B139" i="2"/>
  <c r="L138" i="2"/>
  <c r="H138" i="2"/>
  <c r="E138" i="2"/>
  <c r="D138" i="2"/>
  <c r="C138" i="2"/>
  <c r="B138" i="2"/>
  <c r="L137" i="2"/>
  <c r="H137" i="2"/>
  <c r="E137" i="2"/>
  <c r="D137" i="2"/>
  <c r="C137" i="2"/>
  <c r="B137" i="2"/>
  <c r="L136" i="2"/>
  <c r="H136" i="2"/>
  <c r="E136" i="2"/>
  <c r="D136" i="2"/>
  <c r="C136" i="2"/>
  <c r="B136" i="2"/>
  <c r="L135" i="2"/>
  <c r="H135" i="2"/>
  <c r="E135" i="2"/>
  <c r="D135" i="2"/>
  <c r="C135" i="2"/>
  <c r="B135" i="2"/>
  <c r="L134" i="2"/>
  <c r="H134" i="2"/>
  <c r="E134" i="2"/>
  <c r="D134" i="2"/>
  <c r="C134" i="2"/>
  <c r="B134" i="2"/>
  <c r="L133" i="2"/>
  <c r="H133" i="2"/>
  <c r="E133" i="2"/>
  <c r="D133" i="2"/>
  <c r="C133" i="2"/>
  <c r="B133" i="2"/>
  <c r="L132" i="2"/>
  <c r="H132" i="2"/>
  <c r="E132" i="2"/>
  <c r="D132" i="2"/>
  <c r="C132" i="2"/>
  <c r="B132" i="2"/>
  <c r="L131" i="2"/>
  <c r="H131" i="2"/>
  <c r="E131" i="2"/>
  <c r="D131" i="2"/>
  <c r="C131" i="2"/>
  <c r="B131" i="2"/>
  <c r="L130" i="2"/>
  <c r="H130" i="2"/>
  <c r="E130" i="2"/>
  <c r="D130" i="2"/>
  <c r="C130" i="2"/>
  <c r="B130" i="2"/>
  <c r="L129" i="2"/>
  <c r="H129" i="2"/>
  <c r="E129" i="2"/>
  <c r="D129" i="2"/>
  <c r="C129" i="2"/>
  <c r="B129" i="2"/>
  <c r="L128" i="2"/>
  <c r="H128" i="2"/>
  <c r="E128" i="2"/>
  <c r="D128" i="2"/>
  <c r="C128" i="2"/>
  <c r="B128" i="2"/>
  <c r="L127" i="2"/>
  <c r="H127" i="2"/>
  <c r="E127" i="2"/>
  <c r="D127" i="2"/>
  <c r="C127" i="2"/>
  <c r="B127" i="2"/>
  <c r="L126" i="2"/>
  <c r="H126" i="2"/>
  <c r="E126" i="2"/>
  <c r="D126" i="2"/>
  <c r="C126" i="2"/>
  <c r="B126" i="2"/>
  <c r="L125" i="2"/>
  <c r="H125" i="2"/>
  <c r="E125" i="2"/>
  <c r="D125" i="2"/>
  <c r="C125" i="2"/>
  <c r="B125" i="2"/>
  <c r="L124" i="2"/>
  <c r="H124" i="2"/>
  <c r="E124" i="2"/>
  <c r="D124" i="2"/>
  <c r="C124" i="2"/>
  <c r="B124" i="2"/>
  <c r="L123" i="2"/>
  <c r="H123" i="2"/>
  <c r="E123" i="2"/>
  <c r="D123" i="2"/>
  <c r="C123" i="2"/>
  <c r="B123" i="2"/>
  <c r="L122" i="2"/>
  <c r="H122" i="2"/>
  <c r="E122" i="2"/>
  <c r="D122" i="2"/>
  <c r="C122" i="2"/>
  <c r="B122" i="2"/>
  <c r="L121" i="2"/>
  <c r="H121" i="2"/>
  <c r="E121" i="2"/>
  <c r="D121" i="2"/>
  <c r="C121" i="2"/>
  <c r="B121" i="2"/>
  <c r="L120" i="2"/>
  <c r="H120" i="2"/>
  <c r="E120" i="2"/>
  <c r="D120" i="2"/>
  <c r="C120" i="2"/>
  <c r="B120" i="2"/>
  <c r="L119" i="2"/>
  <c r="H119" i="2"/>
  <c r="E119" i="2"/>
  <c r="D119" i="2"/>
  <c r="C119" i="2"/>
  <c r="B119" i="2"/>
  <c r="L118" i="2"/>
  <c r="H118" i="2"/>
  <c r="E118" i="2"/>
  <c r="D118" i="2"/>
  <c r="C118" i="2"/>
  <c r="B118" i="2"/>
  <c r="L117" i="2"/>
  <c r="H117" i="2"/>
  <c r="E117" i="2"/>
  <c r="D117" i="2"/>
  <c r="C117" i="2"/>
  <c r="B117" i="2"/>
  <c r="L116" i="2"/>
  <c r="H116" i="2"/>
  <c r="E116" i="2"/>
  <c r="D116" i="2"/>
  <c r="C116" i="2"/>
  <c r="B116" i="2"/>
  <c r="L115" i="2"/>
  <c r="H115" i="2"/>
  <c r="E115" i="2"/>
  <c r="D115" i="2"/>
  <c r="C115" i="2"/>
  <c r="B115" i="2"/>
  <c r="L114" i="2"/>
  <c r="H114" i="2"/>
  <c r="E114" i="2"/>
  <c r="D114" i="2"/>
  <c r="C114" i="2"/>
  <c r="B114" i="2"/>
  <c r="L113" i="2"/>
  <c r="H113" i="2"/>
  <c r="E113" i="2"/>
  <c r="D113" i="2"/>
  <c r="C113" i="2"/>
  <c r="B113" i="2"/>
  <c r="L112" i="2"/>
  <c r="H112" i="2"/>
  <c r="E112" i="2"/>
  <c r="D112" i="2"/>
  <c r="C112" i="2"/>
  <c r="B112" i="2"/>
  <c r="L111" i="2"/>
  <c r="H111" i="2"/>
  <c r="E111" i="2"/>
  <c r="D111" i="2"/>
  <c r="C111" i="2"/>
  <c r="B111" i="2"/>
  <c r="L110" i="2"/>
  <c r="H110" i="2"/>
  <c r="E110" i="2"/>
  <c r="D110" i="2"/>
  <c r="C110" i="2"/>
  <c r="B110" i="2"/>
  <c r="L109" i="2"/>
  <c r="H109" i="2"/>
  <c r="E109" i="2"/>
  <c r="D109" i="2"/>
  <c r="C109" i="2"/>
  <c r="B109" i="2"/>
  <c r="L108" i="2"/>
  <c r="H108" i="2"/>
  <c r="E108" i="2"/>
  <c r="D108" i="2"/>
  <c r="C108" i="2"/>
  <c r="B108" i="2"/>
  <c r="L107" i="2"/>
  <c r="H107" i="2"/>
  <c r="E107" i="2"/>
  <c r="D107" i="2"/>
  <c r="C107" i="2"/>
  <c r="B107" i="2"/>
  <c r="L106" i="2"/>
  <c r="H106" i="2"/>
  <c r="E106" i="2"/>
  <c r="D106" i="2"/>
  <c r="C106" i="2"/>
  <c r="B106" i="2"/>
  <c r="L105" i="2"/>
  <c r="H105" i="2"/>
  <c r="E105" i="2"/>
  <c r="D105" i="2"/>
  <c r="C105" i="2"/>
  <c r="B105" i="2"/>
  <c r="L104" i="2"/>
  <c r="H104" i="2"/>
  <c r="E104" i="2"/>
  <c r="D104" i="2"/>
  <c r="C104" i="2"/>
  <c r="B104" i="2"/>
  <c r="L103" i="2"/>
  <c r="H103" i="2"/>
  <c r="E103" i="2"/>
  <c r="D103" i="2"/>
  <c r="C103" i="2"/>
  <c r="B103" i="2"/>
  <c r="L102" i="2"/>
  <c r="H102" i="2"/>
  <c r="E102" i="2"/>
  <c r="D102" i="2"/>
  <c r="C102" i="2"/>
  <c r="B102" i="2"/>
  <c r="L101" i="2"/>
  <c r="H101" i="2"/>
  <c r="E101" i="2"/>
  <c r="D101" i="2"/>
  <c r="C101" i="2"/>
  <c r="B101" i="2"/>
  <c r="L100" i="2"/>
  <c r="H100" i="2"/>
  <c r="E100" i="2"/>
  <c r="D100" i="2"/>
  <c r="C100" i="2"/>
  <c r="B100" i="2"/>
  <c r="L99" i="2"/>
  <c r="H99" i="2"/>
  <c r="E99" i="2"/>
  <c r="D99" i="2"/>
  <c r="C99" i="2"/>
  <c r="B99" i="2"/>
  <c r="L98" i="2"/>
  <c r="H98" i="2"/>
  <c r="E98" i="2"/>
  <c r="D98" i="2"/>
  <c r="C98" i="2"/>
  <c r="B98" i="2"/>
  <c r="L97" i="2"/>
  <c r="H97" i="2"/>
  <c r="E97" i="2"/>
  <c r="D97" i="2"/>
  <c r="C97" i="2"/>
  <c r="B97" i="2"/>
  <c r="L96" i="2"/>
  <c r="H96" i="2"/>
  <c r="E96" i="2"/>
  <c r="D96" i="2"/>
  <c r="C96" i="2"/>
  <c r="B96" i="2"/>
  <c r="L95" i="2"/>
  <c r="H95" i="2"/>
  <c r="E95" i="2"/>
  <c r="D95" i="2"/>
  <c r="C95" i="2"/>
  <c r="B95" i="2"/>
  <c r="L94" i="2"/>
  <c r="H94" i="2"/>
  <c r="E94" i="2"/>
  <c r="D94" i="2"/>
  <c r="C94" i="2"/>
  <c r="B94" i="2"/>
  <c r="L93" i="2"/>
  <c r="H93" i="2"/>
  <c r="E93" i="2"/>
  <c r="D93" i="2"/>
  <c r="C93" i="2"/>
  <c r="B93" i="2"/>
  <c r="L92" i="2"/>
  <c r="H92" i="2"/>
  <c r="E92" i="2"/>
  <c r="D92" i="2"/>
  <c r="C92" i="2"/>
  <c r="B92" i="2"/>
  <c r="L91" i="2"/>
  <c r="H91" i="2"/>
  <c r="E91" i="2"/>
  <c r="D91" i="2"/>
  <c r="C91" i="2"/>
  <c r="B91" i="2"/>
  <c r="L90" i="2"/>
  <c r="H90" i="2"/>
  <c r="E90" i="2"/>
  <c r="D90" i="2"/>
  <c r="C90" i="2"/>
  <c r="B90" i="2"/>
  <c r="L89" i="2"/>
  <c r="H89" i="2"/>
  <c r="E89" i="2"/>
  <c r="D89" i="2"/>
  <c r="C89" i="2"/>
  <c r="B89" i="2"/>
  <c r="L88" i="2"/>
  <c r="H88" i="2"/>
  <c r="E88" i="2"/>
  <c r="D88" i="2"/>
  <c r="C88" i="2"/>
  <c r="B88" i="2"/>
  <c r="L87" i="2"/>
  <c r="H87" i="2"/>
  <c r="E87" i="2"/>
  <c r="D87" i="2"/>
  <c r="C87" i="2"/>
  <c r="B87" i="2"/>
  <c r="L86" i="2"/>
  <c r="H86" i="2"/>
  <c r="E86" i="2"/>
  <c r="D86" i="2"/>
  <c r="C86" i="2"/>
  <c r="B86" i="2"/>
  <c r="L85" i="2"/>
  <c r="H85" i="2"/>
  <c r="E85" i="2"/>
  <c r="D85" i="2"/>
  <c r="C85" i="2"/>
  <c r="B85" i="2"/>
  <c r="L84" i="2"/>
  <c r="H84" i="2"/>
  <c r="E84" i="2"/>
  <c r="D84" i="2"/>
  <c r="C84" i="2"/>
  <c r="B84" i="2"/>
  <c r="L83" i="2"/>
  <c r="H83" i="2"/>
  <c r="E83" i="2"/>
  <c r="D83" i="2"/>
  <c r="C83" i="2"/>
  <c r="B83" i="2"/>
  <c r="L82" i="2"/>
  <c r="H82" i="2"/>
  <c r="E82" i="2"/>
  <c r="D82" i="2"/>
  <c r="C82" i="2"/>
  <c r="B82" i="2"/>
  <c r="L81" i="2"/>
  <c r="H81" i="2"/>
  <c r="E81" i="2"/>
  <c r="D81" i="2"/>
  <c r="C81" i="2"/>
  <c r="B81" i="2"/>
  <c r="L80" i="2"/>
  <c r="H80" i="2"/>
  <c r="E80" i="2"/>
  <c r="D80" i="2"/>
  <c r="C80" i="2"/>
  <c r="B80" i="2"/>
  <c r="L79" i="2"/>
  <c r="H79" i="2"/>
  <c r="E79" i="2"/>
  <c r="D79" i="2"/>
  <c r="C79" i="2"/>
  <c r="B79" i="2"/>
  <c r="L78" i="2"/>
  <c r="H78" i="2"/>
  <c r="E78" i="2"/>
  <c r="D78" i="2"/>
  <c r="C78" i="2"/>
  <c r="B78" i="2"/>
  <c r="L77" i="2"/>
  <c r="H77" i="2"/>
  <c r="E77" i="2"/>
  <c r="D77" i="2"/>
  <c r="C77" i="2"/>
  <c r="B77" i="2"/>
  <c r="L76" i="2"/>
  <c r="H76" i="2"/>
  <c r="E76" i="2"/>
  <c r="D76" i="2"/>
  <c r="C76" i="2"/>
  <c r="B76" i="2"/>
  <c r="L75" i="2"/>
  <c r="H75" i="2"/>
  <c r="E75" i="2"/>
  <c r="D75" i="2"/>
  <c r="C75" i="2"/>
  <c r="B75" i="2"/>
  <c r="L74" i="2"/>
  <c r="H74" i="2"/>
  <c r="E74" i="2"/>
  <c r="D74" i="2"/>
  <c r="C74" i="2"/>
  <c r="B74" i="2"/>
  <c r="L73" i="2"/>
  <c r="H73" i="2"/>
  <c r="E73" i="2"/>
  <c r="D73" i="2"/>
  <c r="C73" i="2"/>
  <c r="B73" i="2"/>
  <c r="L72" i="2"/>
  <c r="H72" i="2"/>
  <c r="E72" i="2"/>
  <c r="D72" i="2"/>
  <c r="C72" i="2"/>
  <c r="B72" i="2"/>
  <c r="L71" i="2"/>
  <c r="H71" i="2"/>
  <c r="E71" i="2"/>
  <c r="D71" i="2"/>
  <c r="C71" i="2"/>
  <c r="B71" i="2"/>
  <c r="L70" i="2"/>
  <c r="H70" i="2"/>
  <c r="E70" i="2"/>
  <c r="D70" i="2"/>
  <c r="C70" i="2"/>
  <c r="B70" i="2"/>
  <c r="L69" i="2"/>
  <c r="H69" i="2"/>
  <c r="E69" i="2"/>
  <c r="D69" i="2"/>
  <c r="C69" i="2"/>
  <c r="B69" i="2"/>
  <c r="L68" i="2"/>
  <c r="H68" i="2"/>
  <c r="E68" i="2"/>
  <c r="D68" i="2"/>
  <c r="C68" i="2"/>
  <c r="B68" i="2"/>
  <c r="L67" i="2"/>
  <c r="H67" i="2"/>
  <c r="E67" i="2"/>
  <c r="D67" i="2"/>
  <c r="C67" i="2"/>
  <c r="B67" i="2"/>
  <c r="L66" i="2"/>
  <c r="H66" i="2"/>
  <c r="E66" i="2"/>
  <c r="D66" i="2"/>
  <c r="C66" i="2"/>
  <c r="B66" i="2"/>
  <c r="L65" i="2"/>
  <c r="H65" i="2"/>
  <c r="E65" i="2"/>
  <c r="D65" i="2"/>
  <c r="C65" i="2"/>
  <c r="B65" i="2"/>
  <c r="L64" i="2"/>
  <c r="H64" i="2"/>
  <c r="E64" i="2"/>
  <c r="D64" i="2"/>
  <c r="C64" i="2"/>
  <c r="B64" i="2"/>
  <c r="L63" i="2"/>
  <c r="H63" i="2"/>
  <c r="E63" i="2"/>
  <c r="D63" i="2"/>
  <c r="C63" i="2"/>
  <c r="B63" i="2"/>
  <c r="L62" i="2"/>
  <c r="H62" i="2"/>
  <c r="E62" i="2"/>
  <c r="D62" i="2"/>
  <c r="C62" i="2"/>
  <c r="B62" i="2"/>
  <c r="L61" i="2"/>
  <c r="H61" i="2"/>
  <c r="E61" i="2"/>
  <c r="D61" i="2"/>
  <c r="C61" i="2"/>
  <c r="B61" i="2"/>
  <c r="L60" i="2"/>
  <c r="H60" i="2"/>
  <c r="E60" i="2"/>
  <c r="D60" i="2"/>
  <c r="C60" i="2"/>
  <c r="B60" i="2"/>
  <c r="L59" i="2"/>
  <c r="H59" i="2"/>
  <c r="E59" i="2"/>
  <c r="D59" i="2"/>
  <c r="C59" i="2"/>
  <c r="B59" i="2"/>
  <c r="L58" i="2"/>
  <c r="H58" i="2"/>
  <c r="E58" i="2"/>
  <c r="D58" i="2"/>
  <c r="C58" i="2"/>
  <c r="B58" i="2"/>
  <c r="L57" i="2"/>
  <c r="H57" i="2"/>
  <c r="E57" i="2"/>
  <c r="D57" i="2"/>
  <c r="C57" i="2"/>
  <c r="B57" i="2"/>
  <c r="L56" i="2"/>
  <c r="H56" i="2"/>
  <c r="E56" i="2"/>
  <c r="D56" i="2"/>
  <c r="C56" i="2"/>
  <c r="B56" i="2"/>
  <c r="L55" i="2"/>
  <c r="H55" i="2"/>
  <c r="G55" i="2"/>
  <c r="E55" i="2"/>
  <c r="D55" i="2"/>
  <c r="C55" i="2"/>
  <c r="B55" i="2"/>
  <c r="L54" i="2"/>
  <c r="H54" i="2"/>
  <c r="G54" i="2"/>
  <c r="E54" i="2"/>
  <c r="D54" i="2"/>
  <c r="C54" i="2"/>
  <c r="B54" i="2"/>
  <c r="L53" i="2"/>
  <c r="H53" i="2"/>
  <c r="G53" i="2"/>
  <c r="E53" i="2"/>
  <c r="D53" i="2"/>
  <c r="C53" i="2"/>
  <c r="B53" i="2"/>
  <c r="L52" i="2"/>
  <c r="H52" i="2"/>
  <c r="G52" i="2"/>
  <c r="E52" i="2"/>
  <c r="D52" i="2"/>
  <c r="C52" i="2"/>
  <c r="B52" i="2"/>
  <c r="L51" i="2"/>
  <c r="H51" i="2"/>
  <c r="G51" i="2"/>
  <c r="E51" i="2"/>
  <c r="D51" i="2"/>
  <c r="C51" i="2"/>
  <c r="B51" i="2"/>
  <c r="L50" i="2"/>
  <c r="H50" i="2"/>
  <c r="G50" i="2"/>
  <c r="E50" i="2"/>
  <c r="D50" i="2"/>
  <c r="C50" i="2"/>
  <c r="B50" i="2"/>
  <c r="L49" i="2"/>
  <c r="H49" i="2"/>
  <c r="G49" i="2"/>
  <c r="E49" i="2"/>
  <c r="D49" i="2"/>
  <c r="C49" i="2"/>
  <c r="B49" i="2"/>
  <c r="L48" i="2"/>
  <c r="H48" i="2"/>
  <c r="G48" i="2"/>
  <c r="E48" i="2"/>
  <c r="D48" i="2"/>
  <c r="C48" i="2"/>
  <c r="B48" i="2"/>
  <c r="L47" i="2"/>
  <c r="H47" i="2"/>
  <c r="G47" i="2"/>
  <c r="E47" i="2"/>
  <c r="D47" i="2"/>
  <c r="C47" i="2"/>
  <c r="B47" i="2"/>
  <c r="L46" i="2"/>
  <c r="H46" i="2"/>
  <c r="G46" i="2"/>
  <c r="E46" i="2"/>
  <c r="D46" i="2"/>
  <c r="C46" i="2"/>
  <c r="B46" i="2"/>
  <c r="L45" i="2"/>
  <c r="H45" i="2"/>
  <c r="G45" i="2"/>
  <c r="E45" i="2"/>
  <c r="D45" i="2"/>
  <c r="C45" i="2"/>
  <c r="B45" i="2"/>
  <c r="L44" i="2"/>
  <c r="H44" i="2"/>
  <c r="G44" i="2"/>
  <c r="E44" i="2"/>
  <c r="D44" i="2"/>
  <c r="C44" i="2"/>
  <c r="B44" i="2"/>
  <c r="L43" i="2"/>
  <c r="H43" i="2"/>
  <c r="G43" i="2"/>
  <c r="E43" i="2"/>
  <c r="D43" i="2"/>
  <c r="C43" i="2"/>
  <c r="B43" i="2"/>
  <c r="L42" i="2"/>
  <c r="H42" i="2"/>
  <c r="G42" i="2"/>
  <c r="E42" i="2"/>
  <c r="D42" i="2"/>
  <c r="C42" i="2"/>
  <c r="B42" i="2"/>
  <c r="L41" i="2"/>
  <c r="H41" i="2"/>
  <c r="G41" i="2"/>
  <c r="E41" i="2"/>
  <c r="D41" i="2"/>
  <c r="C41" i="2"/>
  <c r="B41" i="2"/>
  <c r="L40" i="2"/>
  <c r="H40" i="2"/>
  <c r="G40" i="2"/>
  <c r="E40" i="2"/>
  <c r="D40" i="2"/>
  <c r="C40" i="2"/>
  <c r="B40" i="2"/>
  <c r="L39" i="2"/>
  <c r="H39" i="2"/>
  <c r="G39" i="2"/>
  <c r="E39" i="2"/>
  <c r="D39" i="2"/>
  <c r="C39" i="2"/>
  <c r="B39" i="2"/>
  <c r="L38" i="2"/>
  <c r="H38" i="2"/>
  <c r="G38" i="2"/>
  <c r="E38" i="2"/>
  <c r="D38" i="2"/>
  <c r="C38" i="2"/>
  <c r="B38" i="2"/>
  <c r="L37" i="2"/>
  <c r="H37" i="2"/>
  <c r="G37" i="2"/>
  <c r="E37" i="2"/>
  <c r="D37" i="2"/>
  <c r="C37" i="2"/>
  <c r="B37" i="2"/>
  <c r="L36" i="2"/>
  <c r="H36" i="2"/>
  <c r="G36" i="2"/>
  <c r="E36" i="2"/>
  <c r="D36" i="2"/>
  <c r="C36" i="2"/>
  <c r="B36" i="2"/>
  <c r="L35" i="2"/>
  <c r="H35" i="2"/>
  <c r="G35" i="2"/>
  <c r="E35" i="2"/>
  <c r="D35" i="2"/>
  <c r="C35" i="2"/>
  <c r="B35" i="2"/>
  <c r="L34" i="2"/>
  <c r="H34" i="2"/>
  <c r="G34" i="2"/>
  <c r="E34" i="2"/>
  <c r="D34" i="2"/>
  <c r="C34" i="2"/>
  <c r="B34" i="2"/>
  <c r="L33" i="2"/>
  <c r="H33" i="2"/>
  <c r="G33" i="2"/>
  <c r="E33" i="2"/>
  <c r="D33" i="2"/>
  <c r="C33" i="2"/>
  <c r="B33" i="2"/>
  <c r="L32" i="2"/>
  <c r="H32" i="2"/>
  <c r="G32" i="2"/>
  <c r="E32" i="2"/>
  <c r="D32" i="2"/>
  <c r="C32" i="2"/>
  <c r="B32" i="2"/>
  <c r="L31" i="2"/>
  <c r="H31" i="2"/>
  <c r="G31" i="2"/>
  <c r="E31" i="2"/>
  <c r="D31" i="2"/>
  <c r="C31" i="2"/>
  <c r="B31" i="2"/>
  <c r="L30" i="2"/>
  <c r="H30" i="2"/>
  <c r="G30" i="2"/>
  <c r="E30" i="2"/>
  <c r="D30" i="2"/>
  <c r="C30" i="2"/>
  <c r="B30" i="2"/>
  <c r="L29" i="2"/>
  <c r="H29" i="2"/>
  <c r="G29" i="2"/>
  <c r="E29" i="2"/>
  <c r="D29" i="2"/>
  <c r="C29" i="2"/>
  <c r="B29" i="2"/>
  <c r="L28" i="2"/>
  <c r="H28" i="2"/>
  <c r="G28" i="2"/>
  <c r="E28" i="2"/>
  <c r="D28" i="2"/>
  <c r="C28" i="2"/>
  <c r="B28" i="2"/>
  <c r="L27" i="2"/>
  <c r="H27" i="2"/>
  <c r="G27" i="2"/>
  <c r="E27" i="2"/>
  <c r="D27" i="2"/>
  <c r="C27" i="2"/>
  <c r="B27" i="2"/>
  <c r="L26" i="2"/>
  <c r="H26" i="2"/>
  <c r="G26" i="2"/>
  <c r="E26" i="2"/>
  <c r="D26" i="2"/>
  <c r="C26" i="2"/>
  <c r="B26" i="2"/>
  <c r="L25" i="2"/>
  <c r="H25" i="2"/>
  <c r="G25" i="2"/>
  <c r="E25" i="2"/>
  <c r="D25" i="2"/>
  <c r="C25" i="2"/>
  <c r="B25" i="2"/>
  <c r="L24" i="2"/>
  <c r="H24" i="2"/>
  <c r="G24" i="2"/>
  <c r="E24" i="2"/>
  <c r="D24" i="2"/>
  <c r="C24" i="2"/>
  <c r="B24" i="2"/>
  <c r="L23" i="2"/>
  <c r="H23" i="2"/>
  <c r="G23" i="2"/>
  <c r="E23" i="2"/>
  <c r="D23" i="2"/>
  <c r="C23" i="2"/>
  <c r="B23" i="2"/>
  <c r="L22" i="2"/>
  <c r="H22" i="2"/>
  <c r="G22" i="2"/>
  <c r="E22" i="2"/>
  <c r="D22" i="2"/>
  <c r="C22" i="2"/>
  <c r="B22" i="2"/>
  <c r="L21" i="2"/>
  <c r="H21" i="2"/>
  <c r="G21" i="2"/>
  <c r="E21" i="2"/>
  <c r="D21" i="2"/>
  <c r="C21" i="2"/>
  <c r="B21" i="2"/>
  <c r="L20" i="2"/>
  <c r="H20" i="2"/>
  <c r="G20" i="2"/>
  <c r="E20" i="2"/>
  <c r="D20" i="2"/>
  <c r="C20" i="2"/>
  <c r="B20" i="2"/>
  <c r="L19" i="2"/>
  <c r="H19" i="2"/>
  <c r="G19" i="2"/>
  <c r="E19" i="2"/>
  <c r="D19" i="2"/>
  <c r="C19" i="2"/>
  <c r="B19" i="2"/>
  <c r="L18" i="2"/>
  <c r="H18" i="2"/>
  <c r="G18" i="2"/>
  <c r="E18" i="2"/>
  <c r="D18" i="2"/>
  <c r="C18" i="2"/>
  <c r="B18" i="2"/>
  <c r="L17" i="2"/>
  <c r="H17" i="2"/>
  <c r="G17" i="2"/>
  <c r="E17" i="2"/>
  <c r="D17" i="2"/>
  <c r="C17" i="2"/>
  <c r="B17" i="2"/>
  <c r="L16" i="2"/>
  <c r="H16" i="2"/>
  <c r="G16" i="2"/>
  <c r="E16" i="2"/>
  <c r="D16" i="2"/>
  <c r="C16" i="2"/>
  <c r="B16" i="2"/>
  <c r="L15" i="2"/>
  <c r="H15" i="2"/>
  <c r="G15" i="2"/>
  <c r="E15" i="2"/>
  <c r="D15" i="2"/>
  <c r="C15" i="2"/>
  <c r="B15" i="2"/>
  <c r="L14" i="2"/>
  <c r="H14" i="2"/>
  <c r="G14" i="2"/>
  <c r="E14" i="2"/>
  <c r="D14" i="2"/>
  <c r="C14" i="2"/>
  <c r="B14" i="2"/>
  <c r="L13" i="2"/>
  <c r="H13" i="2"/>
  <c r="G13" i="2"/>
  <c r="E13" i="2"/>
  <c r="D13" i="2"/>
  <c r="C13" i="2"/>
  <c r="B13" i="2"/>
  <c r="L12" i="2"/>
  <c r="H12" i="2"/>
  <c r="G12" i="2"/>
  <c r="E12" i="2"/>
  <c r="D12" i="2"/>
  <c r="C12" i="2"/>
  <c r="B12" i="2"/>
  <c r="L11" i="2"/>
  <c r="H11" i="2"/>
  <c r="G11" i="2"/>
  <c r="E11" i="2"/>
  <c r="D11" i="2"/>
  <c r="C11" i="2"/>
  <c r="B11" i="2"/>
  <c r="L10" i="2"/>
  <c r="H10" i="2"/>
  <c r="G10" i="2"/>
  <c r="E10" i="2"/>
  <c r="D10" i="2"/>
  <c r="C10" i="2"/>
  <c r="B10" i="2"/>
  <c r="L9" i="2"/>
  <c r="H9" i="2"/>
  <c r="G9" i="2"/>
  <c r="E9" i="2"/>
  <c r="D9" i="2"/>
  <c r="C9" i="2"/>
  <c r="B9" i="2"/>
  <c r="L8" i="2"/>
  <c r="H8" i="2"/>
  <c r="G8" i="2"/>
  <c r="E8" i="2"/>
  <c r="D8" i="2"/>
  <c r="C8" i="2"/>
  <c r="B8" i="2"/>
  <c r="L7" i="2"/>
  <c r="H7" i="2"/>
  <c r="G7" i="2"/>
  <c r="E7" i="2"/>
  <c r="D7" i="2"/>
  <c r="C7" i="2"/>
  <c r="B7" i="2"/>
  <c r="L6" i="2"/>
  <c r="H6" i="2"/>
  <c r="G6" i="2"/>
  <c r="E6" i="2"/>
  <c r="D6" i="2"/>
  <c r="C6" i="2"/>
  <c r="B6" i="2"/>
  <c r="L5" i="2"/>
  <c r="H5" i="2"/>
  <c r="G5" i="2"/>
  <c r="E5" i="2"/>
  <c r="D5" i="2"/>
  <c r="C5" i="2"/>
  <c r="B5" i="2"/>
  <c r="L4" i="2"/>
  <c r="H4" i="2"/>
  <c r="G4" i="2"/>
  <c r="E4" i="2"/>
  <c r="D4" i="2"/>
  <c r="C4" i="2"/>
  <c r="B4" i="2"/>
  <c r="L3" i="2"/>
  <c r="H3" i="2"/>
  <c r="G3" i="2"/>
  <c r="E3" i="2"/>
  <c r="D3" i="2"/>
  <c r="C3" i="2"/>
  <c r="B3" i="2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E304" i="7"/>
  <c r="E300" i="7"/>
  <c r="E296" i="7"/>
  <c r="E292" i="7"/>
  <c r="E288" i="7"/>
  <c r="E284" i="7"/>
  <c r="E280" i="7"/>
  <c r="E276" i="7"/>
  <c r="E272" i="7"/>
  <c r="E268" i="7"/>
  <c r="E264" i="7"/>
  <c r="E260" i="7"/>
  <c r="E256" i="7"/>
  <c r="E252" i="7"/>
  <c r="E248" i="7"/>
  <c r="E244" i="7"/>
  <c r="E240" i="7"/>
  <c r="E236" i="7"/>
  <c r="E232" i="7"/>
  <c r="E228" i="7"/>
  <c r="E224" i="7"/>
  <c r="E220" i="7"/>
  <c r="E216" i="7"/>
  <c r="E212" i="7"/>
  <c r="E208" i="7"/>
  <c r="E204" i="7"/>
  <c r="E200" i="7"/>
  <c r="E196" i="7"/>
  <c r="E192" i="7"/>
  <c r="E188" i="7"/>
  <c r="E184" i="7"/>
  <c r="E180" i="7"/>
  <c r="E176" i="7"/>
  <c r="E172" i="7"/>
  <c r="E168" i="7"/>
  <c r="E164" i="7"/>
  <c r="E160" i="7"/>
  <c r="E156" i="7"/>
  <c r="E152" i="7"/>
  <c r="E148" i="7"/>
  <c r="E144" i="7"/>
  <c r="E140" i="7"/>
  <c r="E136" i="7"/>
  <c r="E132" i="7"/>
  <c r="E128" i="7"/>
  <c r="E124" i="7"/>
  <c r="E120" i="7"/>
  <c r="E116" i="7"/>
  <c r="E112" i="7"/>
  <c r="E108" i="7"/>
  <c r="E104" i="7"/>
  <c r="E100" i="7"/>
  <c r="E96" i="7"/>
  <c r="E92" i="7"/>
  <c r="E88" i="7"/>
  <c r="E84" i="7"/>
  <c r="E80" i="7"/>
  <c r="E76" i="7"/>
  <c r="E72" i="7"/>
  <c r="E68" i="7"/>
  <c r="E64" i="7"/>
  <c r="E60" i="7"/>
  <c r="E56" i="7"/>
  <c r="E52" i="7"/>
  <c r="E48" i="7"/>
  <c r="E44" i="7"/>
  <c r="E40" i="7"/>
  <c r="E36" i="7"/>
  <c r="E32" i="7"/>
  <c r="E28" i="7"/>
  <c r="E24" i="7"/>
  <c r="E20" i="7"/>
  <c r="E16" i="7"/>
  <c r="E12" i="7"/>
  <c r="E8" i="7"/>
  <c r="E4" i="7"/>
  <c r="E305" i="7"/>
  <c r="E301" i="7"/>
  <c r="E297" i="7"/>
  <c r="E293" i="7"/>
  <c r="E289" i="7"/>
  <c r="E285" i="7"/>
  <c r="E281" i="7"/>
  <c r="E277" i="7"/>
  <c r="E273" i="7"/>
  <c r="E269" i="7"/>
  <c r="E265" i="7"/>
  <c r="E261" i="7"/>
  <c r="E257" i="7"/>
  <c r="E253" i="7"/>
  <c r="E249" i="7"/>
  <c r="E245" i="7"/>
  <c r="E241" i="7"/>
  <c r="E237" i="7"/>
  <c r="E233" i="7"/>
  <c r="E229" i="7"/>
  <c r="E225" i="7"/>
  <c r="E221" i="7"/>
  <c r="E217" i="7"/>
  <c r="E213" i="7"/>
  <c r="E209" i="7"/>
  <c r="E205" i="7"/>
  <c r="E201" i="7"/>
  <c r="E197" i="7"/>
  <c r="E193" i="7"/>
  <c r="E189" i="7"/>
  <c r="E185" i="7"/>
  <c r="E181" i="7"/>
  <c r="E177" i="7"/>
  <c r="E173" i="7"/>
  <c r="E169" i="7"/>
  <c r="E165" i="7"/>
  <c r="E161" i="7"/>
  <c r="E157" i="7"/>
  <c r="E153" i="7"/>
  <c r="E149" i="7"/>
  <c r="E145" i="7"/>
  <c r="E141" i="7"/>
  <c r="E137" i="7"/>
  <c r="E133" i="7"/>
  <c r="E129" i="7"/>
  <c r="E125" i="7"/>
  <c r="E121" i="7"/>
  <c r="E117" i="7"/>
  <c r="E113" i="7"/>
  <c r="E109" i="7"/>
  <c r="E105" i="7"/>
  <c r="E101" i="7"/>
  <c r="E97" i="7"/>
  <c r="E93" i="7"/>
  <c r="E89" i="7"/>
  <c r="E85" i="7"/>
  <c r="E81" i="7"/>
  <c r="E77" i="7"/>
  <c r="E73" i="7"/>
  <c r="E69" i="7"/>
  <c r="E65" i="7"/>
  <c r="E61" i="7"/>
  <c r="E57" i="7"/>
  <c r="E53" i="7"/>
  <c r="E49" i="7"/>
  <c r="E45" i="7"/>
  <c r="E41" i="7"/>
  <c r="E37" i="7"/>
  <c r="E33" i="7"/>
  <c r="E29" i="7"/>
  <c r="E25" i="7"/>
  <c r="E21" i="7"/>
  <c r="E17" i="7"/>
  <c r="E13" i="7"/>
  <c r="E9" i="7"/>
  <c r="E5" i="7"/>
  <c r="E302" i="7"/>
  <c r="E298" i="7"/>
  <c r="E294" i="7"/>
  <c r="E290" i="7"/>
  <c r="E286" i="7"/>
  <c r="E282" i="7"/>
  <c r="E278" i="7"/>
  <c r="E274" i="7"/>
  <c r="E270" i="7"/>
  <c r="E266" i="7"/>
  <c r="E262" i="7"/>
  <c r="E258" i="7"/>
  <c r="E254" i="7"/>
  <c r="E250" i="7"/>
  <c r="E246" i="7"/>
  <c r="E242" i="7"/>
  <c r="E238" i="7"/>
  <c r="E234" i="7"/>
  <c r="E230" i="7"/>
  <c r="E226" i="7"/>
  <c r="E222" i="7"/>
  <c r="E218" i="7"/>
  <c r="E214" i="7"/>
  <c r="E210" i="7"/>
  <c r="E206" i="7"/>
  <c r="E202" i="7"/>
  <c r="E198" i="7"/>
  <c r="E194" i="7"/>
  <c r="E190" i="7"/>
  <c r="E186" i="7"/>
  <c r="E182" i="7"/>
  <c r="E178" i="7"/>
  <c r="E174" i="7"/>
  <c r="E170" i="7"/>
  <c r="E166" i="7"/>
  <c r="E162" i="7"/>
  <c r="E158" i="7"/>
  <c r="E154" i="7"/>
  <c r="E150" i="7"/>
  <c r="E146" i="7"/>
  <c r="E142" i="7"/>
  <c r="E138" i="7"/>
  <c r="E134" i="7"/>
  <c r="E130" i="7"/>
  <c r="E126" i="7"/>
  <c r="E122" i="7"/>
  <c r="E118" i="7"/>
  <c r="E114" i="7"/>
  <c r="E110" i="7"/>
  <c r="E106" i="7"/>
  <c r="E102" i="7"/>
  <c r="E98" i="7"/>
  <c r="E94" i="7"/>
  <c r="E90" i="7"/>
  <c r="E86" i="7"/>
  <c r="E82" i="7"/>
  <c r="E78" i="7"/>
  <c r="E74" i="7"/>
  <c r="E70" i="7"/>
  <c r="E66" i="7"/>
  <c r="E62" i="7"/>
  <c r="E58" i="7"/>
  <c r="E54" i="7"/>
  <c r="E50" i="7"/>
  <c r="E46" i="7"/>
  <c r="E42" i="7"/>
  <c r="E38" i="7"/>
  <c r="E34" i="7"/>
  <c r="E30" i="7"/>
  <c r="E26" i="7"/>
  <c r="E22" i="7"/>
  <c r="E18" i="7"/>
  <c r="E14" i="7"/>
  <c r="E10" i="7"/>
  <c r="E6" i="7"/>
  <c r="E303" i="7"/>
  <c r="E299" i="7"/>
  <c r="E295" i="7"/>
  <c r="E291" i="7"/>
  <c r="E287" i="7"/>
  <c r="E283" i="7"/>
  <c r="E279" i="7"/>
  <c r="E275" i="7"/>
  <c r="E271" i="7"/>
  <c r="E267" i="7"/>
  <c r="E263" i="7"/>
  <c r="E259" i="7"/>
  <c r="E255" i="7"/>
  <c r="E251" i="7"/>
  <c r="E247" i="7"/>
  <c r="E243" i="7"/>
  <c r="E239" i="7"/>
  <c r="E235" i="7"/>
  <c r="E231" i="7"/>
  <c r="E227" i="7"/>
  <c r="E223" i="7"/>
  <c r="E219" i="7"/>
  <c r="E215" i="7"/>
  <c r="E211" i="7"/>
  <c r="E207" i="7"/>
  <c r="E203" i="7"/>
  <c r="E199" i="7"/>
  <c r="E195" i="7"/>
  <c r="E191" i="7"/>
  <c r="E187" i="7"/>
  <c r="E183" i="7"/>
  <c r="E179" i="7"/>
  <c r="E175" i="7"/>
  <c r="E171" i="7"/>
  <c r="E167" i="7"/>
  <c r="E163" i="7"/>
  <c r="E159" i="7"/>
  <c r="E155" i="7"/>
  <c r="E151" i="7"/>
  <c r="E147" i="7"/>
  <c r="E143" i="7"/>
  <c r="E139" i="7"/>
  <c r="E135" i="7"/>
  <c r="E131" i="7"/>
  <c r="E127" i="7"/>
  <c r="E123" i="7"/>
  <c r="E119" i="7"/>
  <c r="E115" i="7"/>
  <c r="E111" i="7"/>
  <c r="E107" i="7"/>
  <c r="E103" i="7"/>
  <c r="E99" i="7"/>
  <c r="E95" i="7"/>
  <c r="E91" i="7"/>
  <c r="E87" i="7"/>
  <c r="E83" i="7"/>
  <c r="E79" i="7"/>
  <c r="E75" i="7"/>
  <c r="E71" i="7"/>
  <c r="E67" i="7"/>
  <c r="E63" i="7"/>
  <c r="E59" i="7"/>
  <c r="E55" i="7"/>
  <c r="E51" i="7"/>
  <c r="E47" i="7"/>
  <c r="E43" i="7"/>
  <c r="E39" i="7"/>
  <c r="E35" i="7"/>
  <c r="E31" i="7"/>
  <c r="E27" i="7"/>
  <c r="E23" i="7"/>
  <c r="E19" i="7"/>
  <c r="E15" i="7"/>
  <c r="E11" i="7"/>
  <c r="E7" i="7"/>
  <c r="E3" i="7"/>
</calcChain>
</file>

<file path=xl/sharedStrings.xml><?xml version="1.0" encoding="utf-8"?>
<sst xmlns="http://schemas.openxmlformats.org/spreadsheetml/2006/main" count="144" uniqueCount="89">
  <si>
    <t>物料参数</t>
  </si>
  <si>
    <t>物料编码</t>
  </si>
  <si>
    <t>名称</t>
  </si>
  <si>
    <t>规格</t>
  </si>
  <si>
    <t>型号</t>
  </si>
  <si>
    <t>单位</t>
  </si>
  <si>
    <t>进货单价</t>
  </si>
  <si>
    <t>出库单价</t>
  </si>
  <si>
    <t>A0001</t>
  </si>
  <si>
    <t>摄像头</t>
  </si>
  <si>
    <t>3.6mm</t>
  </si>
  <si>
    <t>型号1</t>
  </si>
  <si>
    <t>个</t>
  </si>
  <si>
    <t>A0002</t>
  </si>
  <si>
    <t>A4纸</t>
  </si>
  <si>
    <t>21*29</t>
  </si>
  <si>
    <t>型号2</t>
  </si>
  <si>
    <t>张</t>
  </si>
  <si>
    <t>A0003</t>
  </si>
  <si>
    <t>台灯</t>
  </si>
  <si>
    <t>12*0.54</t>
  </si>
  <si>
    <t>型号3</t>
  </si>
  <si>
    <t>台</t>
  </si>
  <si>
    <t>A0004</t>
  </si>
  <si>
    <t>塑料盒</t>
  </si>
  <si>
    <t>12cm×20cm</t>
  </si>
  <si>
    <t>型号4</t>
  </si>
  <si>
    <t>箱</t>
  </si>
  <si>
    <t>A0005</t>
  </si>
  <si>
    <t>电热水壶</t>
  </si>
  <si>
    <t>5L</t>
  </si>
  <si>
    <t>型号5</t>
  </si>
  <si>
    <t>入库明细表</t>
  </si>
  <si>
    <t>编号</t>
  </si>
  <si>
    <t>入库数量</t>
  </si>
  <si>
    <t>单价</t>
  </si>
  <si>
    <t>金额</t>
  </si>
  <si>
    <t>入库日期</t>
  </si>
  <si>
    <t>仓库区域</t>
  </si>
  <si>
    <t>入库人</t>
  </si>
  <si>
    <t>出入形式</t>
  </si>
  <si>
    <t>办公区</t>
  </si>
  <si>
    <t>张三</t>
  </si>
  <si>
    <t>出库明细表</t>
  </si>
  <si>
    <t>出库数量</t>
  </si>
  <si>
    <t>出库日期</t>
  </si>
  <si>
    <t>出库人</t>
  </si>
  <si>
    <t>物料用途</t>
  </si>
  <si>
    <t>李四</t>
  </si>
  <si>
    <t>记录用</t>
  </si>
  <si>
    <t>卫生间公用</t>
  </si>
  <si>
    <t>库存明细表</t>
  </si>
  <si>
    <t>商品编码</t>
  </si>
  <si>
    <t>商品名称</t>
  </si>
  <si>
    <t>期初库存</t>
  </si>
  <si>
    <t>进货统计</t>
  </si>
  <si>
    <t>销售统计</t>
  </si>
  <si>
    <t>库 存</t>
  </si>
  <si>
    <t>数 量</t>
  </si>
  <si>
    <t>合 计</t>
  </si>
  <si>
    <t>库存查询表</t>
  </si>
  <si>
    <t>请输入物料编码：</t>
  </si>
  <si>
    <t>物料名称：</t>
  </si>
  <si>
    <t>物料规格：</t>
  </si>
  <si>
    <t>入库数量：</t>
  </si>
  <si>
    <t>出库数量：</t>
  </si>
  <si>
    <t>库存数量：</t>
  </si>
  <si>
    <t>库存盘点表</t>
  </si>
  <si>
    <t>序号</t>
  </si>
  <si>
    <t>账面
数量</t>
  </si>
  <si>
    <t>实盘
数量</t>
  </si>
  <si>
    <t>盈亏
数量</t>
  </si>
  <si>
    <t>盈亏
金额</t>
  </si>
  <si>
    <t>状态</t>
  </si>
  <si>
    <t>备 注</t>
  </si>
  <si>
    <t>使用说明</t>
  </si>
  <si>
    <t>1物料参数：依次录入产品的编码，名称，规格，单位，进货单价和销售单价。</t>
  </si>
  <si>
    <t>2入库表：根据内容输入信息，物料编码下拉列表选择，灰色区域设有公式，自动生成。无需手动输入。</t>
  </si>
  <si>
    <t>3出库表：根据内容输入信息，物料编码下拉列表选择，灰色区域设有公式，自动生成。无需手动输入。</t>
  </si>
  <si>
    <t>4库存总表：只需输入期初数量，灰色区域设有公式，自动生成。无需手动输入。</t>
  </si>
  <si>
    <t>5库存查询表：输入物料编码，物料规格，名称，入库，出库和库存数量自动生成。</t>
  </si>
  <si>
    <t>6物料盘点表：只需输入实盘数量，其他设有公式，自动生成。自动盘点盈亏，绿色表示“盘亏”红色表示“盘盈”。</t>
  </si>
  <si>
    <t>7注：所有表格公式不够，均可下拉。</t>
  </si>
  <si>
    <t>行标签</t>
  </si>
  <si>
    <t>求和项:入库数量</t>
  </si>
  <si>
    <t>库存数量</t>
  </si>
  <si>
    <t>(空白)</t>
  </si>
  <si>
    <t>总计</t>
  </si>
  <si>
    <t>求和项:出库数量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</si>
</sst>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43" formatCode="_ * #,##0.00_ ;_ * \-#,##0.00_ ;_ * &quot;-&quot;??_ ;_ @_ "/>
    <numFmt numFmtId="176" formatCode="&quot;￥&quot;#,##0.0;[Red]&quot;￥&quot;#,##0.0"/>
    <numFmt numFmtId="177" formatCode="&quot;￥&quot;#,##0.00;[Red]&quot;￥&quot;#,##0.00"/>
    <numFmt numFmtId="179" formatCode="\¥#,##0.00_);\(\¥#,##0.00\)"/>
    <numFmt numFmtId="180" formatCode="0_);[Red]\(0\)"/>
    <numFmt numFmtId="181" formatCode="&quot;￥&quot;#,##0.00_);[Red]\(&quot;￥&quot;#,##0.00\)"/>
    <numFmt numFmtId="182" formatCode="* #,##0;* \-#,##0;* &quot;-&quot;;@"/>
    <numFmt numFmtId="183" formatCode="_-* #,##0_-;\-* #,##0_-;_-* &quot;-&quot;_-;_-@_-"/>
    <numFmt numFmtId="185" formatCode="* #,##0.00;* \-#,##0.00;* &quot;-&quot;??;@"/>
  </numFmts>
  <fonts count="29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name val="微软雅黑"/>
      <family val="2"/>
      <charset val="134"/>
    </font>
    <font>
      <b/>
      <sz val="16"/>
      <name val="微软雅黑"/>
      <family val="2"/>
      <charset val="134"/>
    </font>
    <font>
      <b/>
      <sz val="12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8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sz val="11"/>
      <color rgb="FF404040"/>
      <name val="微软雅黑"/>
      <family val="2"/>
      <charset val="134"/>
    </font>
    <font>
      <b/>
      <sz val="11"/>
      <color rgb="FF404040"/>
      <name val="微软雅黑"/>
      <family val="2"/>
      <charset val="134"/>
    </font>
    <font>
      <sz val="11"/>
      <name val="微软雅黑"/>
      <family val="2"/>
      <charset val="134"/>
    </font>
    <font>
      <sz val="11"/>
      <color rgb="FF00B050"/>
      <name val="微软雅黑"/>
      <family val="2"/>
      <charset val="134"/>
    </font>
    <font>
      <b/>
      <sz val="11"/>
      <name val="微软雅黑"/>
      <family val="2"/>
      <charset val="134"/>
    </font>
    <font>
      <b/>
      <sz val="22"/>
      <name val="微软雅黑"/>
      <family val="2"/>
      <charset val="134"/>
    </font>
    <font>
      <b/>
      <sz val="11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b/>
      <sz val="11"/>
      <color indexed="9"/>
      <name val="微软雅黑"/>
      <family val="2"/>
      <charset val="134"/>
    </font>
    <font>
      <sz val="10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0"/>
      <name val="微软雅黑"/>
      <family val="2"/>
      <charset val="134"/>
    </font>
    <font>
      <sz val="8"/>
      <color theme="1"/>
      <name val="宋体"/>
      <family val="3"/>
      <charset val="134"/>
      <scheme val="minor"/>
    </font>
    <font>
      <sz val="18"/>
      <color theme="1"/>
      <name val="微软雅黑"/>
      <family val="2"/>
      <charset val="134"/>
    </font>
    <font>
      <b/>
      <sz val="28"/>
      <color theme="0"/>
      <name val="微软雅黑"/>
      <family val="2"/>
      <charset val="134"/>
    </font>
    <font>
      <sz val="28"/>
      <color theme="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481D1"/>
        <bgColor indexed="64"/>
      </patternFill>
    </fill>
    <fill>
      <patternFill patternType="solid">
        <fgColor rgb="FF0E568B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2" borderId="0" xfId="0" applyFont="1" applyFill="1" applyBorder="1" applyAlignment="1"/>
    <xf numFmtId="0" fontId="2" fillId="3" borderId="0" xfId="0" applyFont="1" applyFill="1" applyBorder="1" applyAlignment="1"/>
    <xf numFmtId="0" fontId="4" fillId="3" borderId="0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0" fillId="2" borderId="0" xfId="0" applyFill="1">
      <alignment vertical="center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18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7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5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83" fontId="2" fillId="3" borderId="1" xfId="0" applyNumberFormat="1" applyFont="1" applyFill="1" applyBorder="1" applyAlignment="1">
      <alignment horizontal="center" vertical="center"/>
    </xf>
    <xf numFmtId="183" fontId="2" fillId="3" borderId="6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7" fillId="2" borderId="0" xfId="0" applyFont="1" applyFill="1">
      <alignment vertical="center"/>
    </xf>
    <xf numFmtId="0" fontId="17" fillId="0" borderId="0" xfId="0" applyFont="1">
      <alignment vertical="center"/>
    </xf>
    <xf numFmtId="177" fontId="19" fillId="5" borderId="12" xfId="0" applyNumberFormat="1" applyFont="1" applyFill="1" applyBorder="1" applyAlignment="1" applyProtection="1">
      <alignment horizontal="center" vertical="center"/>
    </xf>
    <xf numFmtId="0" fontId="16" fillId="2" borderId="0" xfId="0" applyFont="1" applyFill="1">
      <alignment vertical="center"/>
    </xf>
    <xf numFmtId="181" fontId="19" fillId="5" borderId="12" xfId="0" applyNumberFormat="1" applyFont="1" applyFill="1" applyBorder="1" applyAlignment="1" applyProtection="1">
      <alignment horizontal="center" vertical="center"/>
    </xf>
    <xf numFmtId="0" fontId="19" fillId="5" borderId="12" xfId="0" applyFont="1" applyFill="1" applyBorder="1" applyAlignment="1" applyProtection="1">
      <alignment horizontal="center" vertical="center"/>
    </xf>
    <xf numFmtId="176" fontId="19" fillId="5" borderId="12" xfId="0" applyNumberFormat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83" fontId="2" fillId="3" borderId="1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83" fontId="2" fillId="3" borderId="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83" fontId="2" fillId="3" borderId="0" xfId="0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7" fillId="2" borderId="5" xfId="0" applyFont="1" applyFill="1" applyBorder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83" fontId="2" fillId="3" borderId="16" xfId="0" applyNumberFormat="1" applyFont="1" applyFill="1" applyBorder="1" applyAlignment="1">
      <alignment horizontal="center" vertical="center"/>
    </xf>
    <xf numFmtId="183" fontId="2" fillId="3" borderId="17" xfId="0" applyNumberFormat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3" borderId="0" xfId="0" applyNumberFormat="1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>
      <alignment vertical="center"/>
    </xf>
    <xf numFmtId="0" fontId="22" fillId="0" borderId="0" xfId="0" applyFont="1">
      <alignment vertical="center"/>
    </xf>
    <xf numFmtId="49" fontId="7" fillId="5" borderId="2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82" fontId="7" fillId="5" borderId="3" xfId="1" applyNumberFormat="1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0" fillId="2" borderId="0" xfId="0" applyFont="1" applyFill="1">
      <alignment vertical="center"/>
    </xf>
    <xf numFmtId="14" fontId="10" fillId="0" borderId="1" xfId="0" applyNumberFormat="1" applyFont="1" applyBorder="1" applyAlignment="1">
      <alignment horizontal="center" vertical="center" wrapText="1"/>
    </xf>
    <xf numFmtId="180" fontId="10" fillId="0" borderId="0" xfId="0" applyNumberFormat="1" applyFont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180" fontId="7" fillId="5" borderId="18" xfId="0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185" fontId="7" fillId="5" borderId="19" xfId="2" applyNumberFormat="1" applyFont="1" applyFill="1" applyBorder="1" applyAlignment="1">
      <alignment horizontal="center" vertical="center" wrapText="1"/>
    </xf>
    <xf numFmtId="0" fontId="7" fillId="5" borderId="19" xfId="0" applyNumberFormat="1" applyFont="1" applyFill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4" fillId="2" borderId="0" xfId="0" applyFont="1" applyFill="1">
      <alignment vertical="center"/>
    </xf>
    <xf numFmtId="0" fontId="7" fillId="5" borderId="2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6" fillId="7" borderId="0" xfId="0" applyFont="1" applyFill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7" fontId="19" fillId="5" borderId="10" xfId="0" applyNumberFormat="1" applyFont="1" applyFill="1" applyBorder="1" applyAlignment="1" applyProtection="1">
      <alignment horizontal="center" vertical="center"/>
    </xf>
    <xf numFmtId="181" fontId="19" fillId="5" borderId="10" xfId="0" applyNumberFormat="1" applyFont="1" applyFill="1" applyBorder="1" applyAlignment="1" applyProtection="1">
      <alignment horizontal="center" vertical="center"/>
    </xf>
    <xf numFmtId="0" fontId="19" fillId="5" borderId="10" xfId="0" applyFont="1" applyFill="1" applyBorder="1" applyAlignment="1" applyProtection="1">
      <alignment horizontal="center" vertical="center"/>
    </xf>
    <xf numFmtId="176" fontId="19" fillId="5" borderId="10" xfId="0" applyNumberFormat="1" applyFont="1" applyFill="1" applyBorder="1" applyAlignment="1" applyProtection="1">
      <alignment horizontal="center" vertical="center"/>
    </xf>
    <xf numFmtId="0" fontId="19" fillId="5" borderId="9" xfId="0" applyNumberFormat="1" applyFont="1" applyFill="1" applyBorder="1" applyAlignment="1" applyProtection="1">
      <alignment horizontal="center" vertical="center"/>
    </xf>
    <xf numFmtId="0" fontId="19" fillId="5" borderId="11" xfId="0" applyNumberFormat="1" applyFont="1" applyFill="1" applyBorder="1" applyAlignment="1" applyProtection="1">
      <alignment horizontal="center" vertical="center"/>
    </xf>
    <xf numFmtId="0" fontId="19" fillId="5" borderId="10" xfId="0" applyNumberFormat="1" applyFont="1" applyFill="1" applyBorder="1" applyAlignment="1" applyProtection="1">
      <alignment horizontal="center" vertical="center"/>
    </xf>
    <xf numFmtId="0" fontId="19" fillId="5" borderId="12" xfId="0" applyNumberFormat="1" applyFont="1" applyFill="1" applyBorder="1" applyAlignment="1" applyProtection="1">
      <alignment horizontal="center" vertical="center"/>
    </xf>
    <xf numFmtId="0" fontId="7" fillId="5" borderId="10" xfId="0" applyNumberFormat="1" applyFont="1" applyFill="1" applyBorder="1" applyAlignment="1" applyProtection="1">
      <alignment horizontal="center" vertical="center"/>
    </xf>
    <xf numFmtId="0" fontId="7" fillId="5" borderId="12" xfId="0" applyNumberFormat="1" applyFont="1" applyFill="1" applyBorder="1" applyAlignment="1" applyProtection="1">
      <alignment horizontal="center" vertical="center"/>
    </xf>
    <xf numFmtId="14" fontId="19" fillId="5" borderId="13" xfId="0" applyNumberFormat="1" applyFont="1" applyFill="1" applyBorder="1" applyAlignment="1" applyProtection="1">
      <alignment horizontal="center" vertical="center"/>
    </xf>
    <xf numFmtId="14" fontId="19" fillId="5" borderId="14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</cellXfs>
  <cellStyles count="3">
    <cellStyle name="常规" xfId="0" builtinId="0"/>
    <cellStyle name="千位分隔" xfId="2" builtinId="3"/>
    <cellStyle name="千位分隔[0]" xfId="1" builtinId="6"/>
  </cellStyles>
  <dxfs count="2">
    <dxf>
      <fill>
        <patternFill patternType="solid">
          <bgColor theme="5" tint="0.79998168889431442"/>
        </patternFill>
      </fill>
    </dxf>
    <dxf>
      <fill>
        <patternFill patternType="solid">
          <bgColor theme="8" tint="0.79998168889431442"/>
        </patternFill>
      </fill>
    </dxf>
  </dxfs>
  <tableStyles count="0" defaultTableStyle="TableStyleMedium9" defaultPivotStyle="PivotStyleLight16"/>
  <colors>
    <mruColors>
      <color rgb="FF1481D1"/>
      <color rgb="FFFF9933"/>
      <color rgb="FF9999FF"/>
      <color rgb="FF0E56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24211;&#23384;!A1"/><Relationship Id="rId7" Type="http://schemas.openxmlformats.org/officeDocument/2006/relationships/hyperlink" Target="#&#20351;&#29992;&#35828;&#26126;!A1"/><Relationship Id="rId2" Type="http://schemas.openxmlformats.org/officeDocument/2006/relationships/hyperlink" Target="#&#20986;&#24211;!A1"/><Relationship Id="rId1" Type="http://schemas.openxmlformats.org/officeDocument/2006/relationships/hyperlink" Target="#&#29289;&#26009;&#21442;&#25968;!A1"/><Relationship Id="rId6" Type="http://schemas.openxmlformats.org/officeDocument/2006/relationships/hyperlink" Target="#&#20837;&#24211;!A1"/><Relationship Id="rId5" Type="http://schemas.openxmlformats.org/officeDocument/2006/relationships/hyperlink" Target="#&#29289;&#26009;&#26597;&#35810;&#34920;!A1"/><Relationship Id="rId4" Type="http://schemas.openxmlformats.org/officeDocument/2006/relationships/hyperlink" Target="#&#29289;&#26009;&#30424;&#28857;&#3492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9029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9029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9029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9029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9029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9029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9029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14</xdr:row>
      <xdr:rowOff>247650</xdr:rowOff>
    </xdr:from>
    <xdr:to>
      <xdr:col>2</xdr:col>
      <xdr:colOff>295275</xdr:colOff>
      <xdr:row>16</xdr:row>
      <xdr:rowOff>19050</xdr:rowOff>
    </xdr:to>
    <xdr:sp macro="" textlink="">
      <xdr:nvSpPr>
        <xdr:cNvPr id="31" name="文本框 30">
          <a:hlinkClick xmlns:r="http://schemas.openxmlformats.org/officeDocument/2006/relationships" r:id="rId1"/>
        </xdr:cNvPr>
        <xdr:cNvSpPr txBox="1"/>
      </xdr:nvSpPr>
      <xdr:spPr>
        <a:xfrm>
          <a:off x="647700" y="3098800"/>
          <a:ext cx="12001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物料参数</a:t>
          </a:r>
        </a:p>
      </xdr:txBody>
    </xdr:sp>
    <xdr:clientData/>
  </xdr:twoCellAnchor>
  <xdr:twoCellAnchor>
    <xdr:from>
      <xdr:col>4</xdr:col>
      <xdr:colOff>641350</xdr:colOff>
      <xdr:row>14</xdr:row>
      <xdr:rowOff>165100</xdr:rowOff>
    </xdr:from>
    <xdr:to>
      <xdr:col>6</xdr:col>
      <xdr:colOff>288925</xdr:colOff>
      <xdr:row>17</xdr:row>
      <xdr:rowOff>136525</xdr:rowOff>
    </xdr:to>
    <xdr:sp macro="" textlink="">
      <xdr:nvSpPr>
        <xdr:cNvPr id="32" name="文本框 31">
          <a:hlinkClick xmlns:r="http://schemas.openxmlformats.org/officeDocument/2006/relationships" r:id="rId2"/>
        </xdr:cNvPr>
        <xdr:cNvSpPr txBox="1"/>
      </xdr:nvSpPr>
      <xdr:spPr>
        <a:xfrm>
          <a:off x="3565525" y="3016250"/>
          <a:ext cx="1019175" cy="841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销售出库明细表</a:t>
          </a:r>
        </a:p>
      </xdr:txBody>
    </xdr:sp>
    <xdr:clientData/>
  </xdr:twoCellAnchor>
  <xdr:twoCellAnchor>
    <xdr:from>
      <xdr:col>6</xdr:col>
      <xdr:colOff>539750</xdr:colOff>
      <xdr:row>14</xdr:row>
      <xdr:rowOff>254000</xdr:rowOff>
    </xdr:from>
    <xdr:to>
      <xdr:col>8</xdr:col>
      <xdr:colOff>387350</xdr:colOff>
      <xdr:row>16</xdr:row>
      <xdr:rowOff>25400</xdr:rowOff>
    </xdr:to>
    <xdr:sp macro="" textlink="">
      <xdr:nvSpPr>
        <xdr:cNvPr id="33" name="文本框 32">
          <a:hlinkClick xmlns:r="http://schemas.openxmlformats.org/officeDocument/2006/relationships" r:id="rId3"/>
        </xdr:cNvPr>
        <xdr:cNvSpPr txBox="1"/>
      </xdr:nvSpPr>
      <xdr:spPr>
        <a:xfrm>
          <a:off x="4835525" y="3105150"/>
          <a:ext cx="12192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库存明细表</a:t>
          </a:r>
        </a:p>
      </xdr:txBody>
    </xdr:sp>
    <xdr:clientData/>
  </xdr:twoCellAnchor>
  <xdr:twoCellAnchor>
    <xdr:from>
      <xdr:col>8</xdr:col>
      <xdr:colOff>447675</xdr:colOff>
      <xdr:row>14</xdr:row>
      <xdr:rowOff>257175</xdr:rowOff>
    </xdr:from>
    <xdr:to>
      <xdr:col>10</xdr:col>
      <xdr:colOff>314325</xdr:colOff>
      <xdr:row>16</xdr:row>
      <xdr:rowOff>28575</xdr:rowOff>
    </xdr:to>
    <xdr:sp macro="" textlink="">
      <xdr:nvSpPr>
        <xdr:cNvPr id="34" name="文本框 33">
          <a:hlinkClick xmlns:r="http://schemas.openxmlformats.org/officeDocument/2006/relationships" r:id="rId4"/>
        </xdr:cNvPr>
        <xdr:cNvSpPr txBox="1"/>
      </xdr:nvSpPr>
      <xdr:spPr>
        <a:xfrm>
          <a:off x="6115050" y="31083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物料盘点表</a:t>
          </a:r>
        </a:p>
      </xdr:txBody>
    </xdr:sp>
    <xdr:clientData/>
  </xdr:twoCellAnchor>
  <xdr:twoCellAnchor>
    <xdr:from>
      <xdr:col>10</xdr:col>
      <xdr:colOff>479425</xdr:colOff>
      <xdr:row>14</xdr:row>
      <xdr:rowOff>231775</xdr:rowOff>
    </xdr:from>
    <xdr:to>
      <xdr:col>10</xdr:col>
      <xdr:colOff>1622425</xdr:colOff>
      <xdr:row>16</xdr:row>
      <xdr:rowOff>3175</xdr:rowOff>
    </xdr:to>
    <xdr:sp macro="" textlink="">
      <xdr:nvSpPr>
        <xdr:cNvPr id="35" name="文本框 34">
          <a:hlinkClick xmlns:r="http://schemas.openxmlformats.org/officeDocument/2006/relationships" r:id="rId5"/>
        </xdr:cNvPr>
        <xdr:cNvSpPr txBox="1"/>
      </xdr:nvSpPr>
      <xdr:spPr>
        <a:xfrm>
          <a:off x="7518400" y="308292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物料查询表</a:t>
          </a:r>
        </a:p>
      </xdr:txBody>
    </xdr:sp>
    <xdr:clientData/>
  </xdr:twoCellAnchor>
  <xdr:twoCellAnchor>
    <xdr:from>
      <xdr:col>2</xdr:col>
      <xdr:colOff>568325</xdr:colOff>
      <xdr:row>14</xdr:row>
      <xdr:rowOff>254000</xdr:rowOff>
    </xdr:from>
    <xdr:to>
      <xdr:col>4</xdr:col>
      <xdr:colOff>367665</xdr:colOff>
      <xdr:row>16</xdr:row>
      <xdr:rowOff>25400</xdr:rowOff>
    </xdr:to>
    <xdr:sp macro="" textlink="">
      <xdr:nvSpPr>
        <xdr:cNvPr id="36" name="文本框 35">
          <a:hlinkClick xmlns:r="http://schemas.openxmlformats.org/officeDocument/2006/relationships" r:id="rId6"/>
        </xdr:cNvPr>
        <xdr:cNvSpPr txBox="1"/>
      </xdr:nvSpPr>
      <xdr:spPr>
        <a:xfrm>
          <a:off x="2120900" y="3105150"/>
          <a:ext cx="117094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入库明细表</a:t>
          </a:r>
        </a:p>
      </xdr:txBody>
    </xdr:sp>
    <xdr:clientData/>
  </xdr:twoCellAnchor>
  <xdr:twoCellAnchor>
    <xdr:from>
      <xdr:col>3</xdr:col>
      <xdr:colOff>381000</xdr:colOff>
      <xdr:row>1</xdr:row>
      <xdr:rowOff>123825</xdr:rowOff>
    </xdr:from>
    <xdr:to>
      <xdr:col>10</xdr:col>
      <xdr:colOff>247650</xdr:colOff>
      <xdr:row>5</xdr:row>
      <xdr:rowOff>47625</xdr:rowOff>
    </xdr:to>
    <xdr:sp macro="" textlink="">
      <xdr:nvSpPr>
        <xdr:cNvPr id="37" name="文本框 36"/>
        <xdr:cNvSpPr txBox="1"/>
      </xdr:nvSpPr>
      <xdr:spPr>
        <a:xfrm>
          <a:off x="2619375" y="295275"/>
          <a:ext cx="4667250" cy="730250"/>
        </a:xfrm>
        <a:prstGeom prst="rect">
          <a:avLst/>
        </a:prstGeom>
        <a:solidFill>
          <a:srgbClr val="1481D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zh-CN" altLang="en-US" sz="32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进销存管理系统</a:t>
          </a:r>
        </a:p>
      </xdr:txBody>
    </xdr:sp>
    <xdr:clientData/>
  </xdr:twoCellAnchor>
  <xdr:twoCellAnchor>
    <xdr:from>
      <xdr:col>10</xdr:col>
      <xdr:colOff>1229360</xdr:colOff>
      <xdr:row>25</xdr:row>
      <xdr:rowOff>47625</xdr:rowOff>
    </xdr:from>
    <xdr:to>
      <xdr:col>10</xdr:col>
      <xdr:colOff>2372360</xdr:colOff>
      <xdr:row>27</xdr:row>
      <xdr:rowOff>104775</xdr:rowOff>
    </xdr:to>
    <xdr:sp macro="" textlink="">
      <xdr:nvSpPr>
        <xdr:cNvPr id="38" name="文本框 37">
          <a:hlinkClick xmlns:r="http://schemas.openxmlformats.org/officeDocument/2006/relationships" r:id="rId7"/>
        </xdr:cNvPr>
        <xdr:cNvSpPr txBox="1"/>
      </xdr:nvSpPr>
      <xdr:spPr>
        <a:xfrm>
          <a:off x="8268335" y="5140325"/>
          <a:ext cx="1143000" cy="400050"/>
        </a:xfrm>
        <a:prstGeom prst="rect">
          <a:avLst/>
        </a:prstGeom>
        <a:solidFill>
          <a:srgbClr val="1481D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400" b="1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</a:rPr>
            <a:t>使用说明</a:t>
          </a:r>
        </a:p>
      </xdr:txBody>
    </xdr:sp>
    <xdr:clientData/>
  </xdr:twoCellAnchor>
  <xdr:twoCellAnchor>
    <xdr:from>
      <xdr:col>0</xdr:col>
      <xdr:colOff>866775</xdr:colOff>
      <xdr:row>9</xdr:row>
      <xdr:rowOff>28575</xdr:rowOff>
    </xdr:from>
    <xdr:to>
      <xdr:col>2</xdr:col>
      <xdr:colOff>210185</xdr:colOff>
      <xdr:row>14</xdr:row>
      <xdr:rowOff>71120</xdr:rowOff>
    </xdr:to>
    <xdr:grpSp>
      <xdr:nvGrpSpPr>
        <xdr:cNvPr id="39" name="组合 38">
          <a:hlinkClick xmlns:r="http://schemas.openxmlformats.org/officeDocument/2006/relationships" r:id="rId1"/>
        </xdr:cNvPr>
        <xdr:cNvGrpSpPr>
          <a:grpSpLocks noChangeAspect="1"/>
        </xdr:cNvGrpSpPr>
      </xdr:nvGrpSpPr>
      <xdr:grpSpPr>
        <a:xfrm>
          <a:off x="866775" y="2009775"/>
          <a:ext cx="895985" cy="899795"/>
          <a:chOff x="400050" y="900113"/>
          <a:chExt cx="969963" cy="974725"/>
        </a:xfrm>
      </xdr:grpSpPr>
      <xdr:sp macro="" textlink="">
        <xdr:nvSpPr>
          <xdr:cNvPr id="40" name="Oval 22"/>
          <xdr:cNvSpPr>
            <a:spLocks noChangeArrowheads="1"/>
          </xdr:cNvSpPr>
        </xdr:nvSpPr>
        <xdr:spPr>
          <a:xfrm>
            <a:off x="400050" y="900113"/>
            <a:ext cx="969963" cy="974725"/>
          </a:xfrm>
          <a:prstGeom prst="ellipse">
            <a:avLst/>
          </a:prstGeom>
          <a:solidFill>
            <a:srgbClr val="DAAB00"/>
          </a:solidFill>
          <a:ln w="38100">
            <a:solidFill>
              <a:srgbClr val="BC841C"/>
            </a:solidFill>
            <a:round/>
          </a:ln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 macro="" textlink="">
        <xdr:nvSpPr>
          <xdr:cNvPr id="41" name="Freeform 45"/>
          <xdr:cNvSpPr/>
        </xdr:nvSpPr>
        <xdr:spPr>
          <a:xfrm>
            <a:off x="703263" y="1112838"/>
            <a:ext cx="655638" cy="746125"/>
          </a:xfrm>
          <a:custGeom>
            <a:avLst/>
            <a:gdLst>
              <a:gd name="T0" fmla="*/ 53 w 175"/>
              <a:gd name="T1" fmla="*/ 0 h 199"/>
              <a:gd name="T2" fmla="*/ 51 w 175"/>
              <a:gd name="T3" fmla="*/ 0 h 199"/>
              <a:gd name="T4" fmla="*/ 35 w 175"/>
              <a:gd name="T5" fmla="*/ 16 h 199"/>
              <a:gd name="T6" fmla="*/ 35 w 175"/>
              <a:gd name="T7" fmla="*/ 23 h 199"/>
              <a:gd name="T8" fmla="*/ 16 w 175"/>
              <a:gd name="T9" fmla="*/ 23 h 199"/>
              <a:gd name="T10" fmla="*/ 0 w 175"/>
              <a:gd name="T11" fmla="*/ 39 h 199"/>
              <a:gd name="T12" fmla="*/ 0 w 175"/>
              <a:gd name="T13" fmla="*/ 58 h 199"/>
              <a:gd name="T14" fmla="*/ 22 w 175"/>
              <a:gd name="T15" fmla="*/ 81 h 199"/>
              <a:gd name="T16" fmla="*/ 7 w 175"/>
              <a:gd name="T17" fmla="*/ 92 h 199"/>
              <a:gd name="T18" fmla="*/ 0 w 175"/>
              <a:gd name="T19" fmla="*/ 92 h 199"/>
              <a:gd name="T20" fmla="*/ 0 w 175"/>
              <a:gd name="T21" fmla="*/ 111 h 199"/>
              <a:gd name="T22" fmla="*/ 5 w 175"/>
              <a:gd name="T23" fmla="*/ 123 h 199"/>
              <a:gd name="T24" fmla="*/ 81 w 175"/>
              <a:gd name="T25" fmla="*/ 199 h 199"/>
              <a:gd name="T26" fmla="*/ 175 w 175"/>
              <a:gd name="T27" fmla="*/ 103 h 199"/>
              <a:gd name="T28" fmla="*/ 99 w 175"/>
              <a:gd name="T29" fmla="*/ 28 h 199"/>
              <a:gd name="T30" fmla="*/ 99 w 175"/>
              <a:gd name="T31" fmla="*/ 28 h 199"/>
              <a:gd name="T32" fmla="*/ 99 w 175"/>
              <a:gd name="T33" fmla="*/ 28 h 199"/>
              <a:gd name="T34" fmla="*/ 88 w 175"/>
              <a:gd name="T35" fmla="*/ 23 h 199"/>
              <a:gd name="T36" fmla="*/ 83 w 175"/>
              <a:gd name="T37" fmla="*/ 23 h 199"/>
              <a:gd name="T38" fmla="*/ 65 w 175"/>
              <a:gd name="T39" fmla="*/ 6 h 199"/>
              <a:gd name="T40" fmla="*/ 63 w 175"/>
              <a:gd name="T41" fmla="*/ 3 h 199"/>
              <a:gd name="T42" fmla="*/ 63 w 175"/>
              <a:gd name="T43" fmla="*/ 3 h 199"/>
              <a:gd name="T44" fmla="*/ 53 w 175"/>
              <a:gd name="T45" fmla="*/ 0 h 1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5" h="199">
                <a:moveTo>
                  <a:pt x="53" y="0"/>
                </a:moveTo>
                <a:cubicBezTo>
                  <a:pt x="51" y="0"/>
                  <a:pt x="51" y="0"/>
                  <a:pt x="51" y="0"/>
                </a:cubicBezTo>
                <a:cubicBezTo>
                  <a:pt x="42" y="0"/>
                  <a:pt x="35" y="7"/>
                  <a:pt x="35" y="16"/>
                </a:cubicBezTo>
                <a:cubicBezTo>
                  <a:pt x="35" y="23"/>
                  <a:pt x="35" y="23"/>
                  <a:pt x="35" y="23"/>
                </a:cubicBezTo>
                <a:cubicBezTo>
                  <a:pt x="16" y="23"/>
                  <a:pt x="16" y="23"/>
                  <a:pt x="16" y="23"/>
                </a:cubicBezTo>
                <a:cubicBezTo>
                  <a:pt x="7" y="23"/>
                  <a:pt x="0" y="30"/>
                  <a:pt x="0" y="39"/>
                </a:cubicBezTo>
                <a:cubicBezTo>
                  <a:pt x="0" y="58"/>
                  <a:pt x="0" y="58"/>
                  <a:pt x="0" y="58"/>
                </a:cubicBezTo>
                <a:cubicBezTo>
                  <a:pt x="22" y="81"/>
                  <a:pt x="22" y="81"/>
                  <a:pt x="22" y="81"/>
                </a:cubicBezTo>
                <a:cubicBezTo>
                  <a:pt x="20" y="87"/>
                  <a:pt x="14" y="92"/>
                  <a:pt x="7" y="92"/>
                </a:cubicBezTo>
                <a:cubicBezTo>
                  <a:pt x="0" y="92"/>
                  <a:pt x="0" y="92"/>
                  <a:pt x="0" y="92"/>
                </a:cubicBezTo>
                <a:cubicBezTo>
                  <a:pt x="0" y="111"/>
                  <a:pt x="0" y="111"/>
                  <a:pt x="0" y="111"/>
                </a:cubicBezTo>
                <a:cubicBezTo>
                  <a:pt x="0" y="116"/>
                  <a:pt x="2" y="120"/>
                  <a:pt x="5" y="123"/>
                </a:cubicBezTo>
                <a:cubicBezTo>
                  <a:pt x="81" y="199"/>
                  <a:pt x="81" y="199"/>
                  <a:pt x="81" y="199"/>
                </a:cubicBezTo>
                <a:cubicBezTo>
                  <a:pt x="127" y="187"/>
                  <a:pt x="163" y="150"/>
                  <a:pt x="175" y="103"/>
                </a:cubicBezTo>
                <a:cubicBezTo>
                  <a:pt x="99" y="28"/>
                  <a:pt x="99" y="28"/>
                  <a:pt x="99" y="28"/>
                </a:cubicBezTo>
                <a:cubicBezTo>
                  <a:pt x="99" y="28"/>
                  <a:pt x="99" y="28"/>
                  <a:pt x="99" y="28"/>
                </a:cubicBezTo>
                <a:cubicBezTo>
                  <a:pt x="99" y="28"/>
                  <a:pt x="99" y="28"/>
                  <a:pt x="99" y="28"/>
                </a:cubicBezTo>
                <a:cubicBezTo>
                  <a:pt x="96" y="25"/>
                  <a:pt x="92" y="23"/>
                  <a:pt x="88" y="23"/>
                </a:cubicBezTo>
                <a:cubicBezTo>
                  <a:pt x="83" y="23"/>
                  <a:pt x="83" y="23"/>
                  <a:pt x="83" y="23"/>
                </a:cubicBezTo>
                <a:cubicBezTo>
                  <a:pt x="65" y="6"/>
                  <a:pt x="65" y="6"/>
                  <a:pt x="65" y="6"/>
                </a:cubicBezTo>
                <a:cubicBezTo>
                  <a:pt x="64" y="5"/>
                  <a:pt x="64" y="4"/>
                  <a:pt x="63" y="3"/>
                </a:cubicBezTo>
                <a:cubicBezTo>
                  <a:pt x="63" y="3"/>
                  <a:pt x="63" y="3"/>
                  <a:pt x="63" y="3"/>
                </a:cubicBezTo>
                <a:cubicBezTo>
                  <a:pt x="60" y="1"/>
                  <a:pt x="57" y="0"/>
                  <a:pt x="53" y="0"/>
                </a:cubicBezTo>
              </a:path>
            </a:pathLst>
          </a:custGeom>
          <a:solidFill>
            <a:srgbClr val="BC841C"/>
          </a:solidFill>
          <a:ln>
            <a:noFill/>
          </a:ln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 macro="" textlink="">
        <xdr:nvSpPr>
          <xdr:cNvPr id="42" name="Freeform 54"/>
          <xdr:cNvSpPr/>
        </xdr:nvSpPr>
        <xdr:spPr>
          <a:xfrm>
            <a:off x="703263" y="1112838"/>
            <a:ext cx="468313" cy="476250"/>
          </a:xfrm>
          <a:custGeom>
            <a:avLst/>
            <a:gdLst>
              <a:gd name="T0" fmla="*/ 110 w 125"/>
              <a:gd name="T1" fmla="*/ 58 h 127"/>
              <a:gd name="T2" fmla="*/ 104 w 125"/>
              <a:gd name="T3" fmla="*/ 58 h 127"/>
              <a:gd name="T4" fmla="*/ 104 w 125"/>
              <a:gd name="T5" fmla="*/ 39 h 127"/>
              <a:gd name="T6" fmla="*/ 88 w 125"/>
              <a:gd name="T7" fmla="*/ 23 h 127"/>
              <a:gd name="T8" fmla="*/ 69 w 125"/>
              <a:gd name="T9" fmla="*/ 23 h 127"/>
              <a:gd name="T10" fmla="*/ 69 w 125"/>
              <a:gd name="T11" fmla="*/ 16 h 127"/>
              <a:gd name="T12" fmla="*/ 53 w 125"/>
              <a:gd name="T13" fmla="*/ 0 h 127"/>
              <a:gd name="T14" fmla="*/ 51 w 125"/>
              <a:gd name="T15" fmla="*/ 0 h 127"/>
              <a:gd name="T16" fmla="*/ 35 w 125"/>
              <a:gd name="T17" fmla="*/ 16 h 127"/>
              <a:gd name="T18" fmla="*/ 35 w 125"/>
              <a:gd name="T19" fmla="*/ 23 h 127"/>
              <a:gd name="T20" fmla="*/ 16 w 125"/>
              <a:gd name="T21" fmla="*/ 23 h 127"/>
              <a:gd name="T22" fmla="*/ 0 w 125"/>
              <a:gd name="T23" fmla="*/ 39 h 127"/>
              <a:gd name="T24" fmla="*/ 0 w 125"/>
              <a:gd name="T25" fmla="*/ 58 h 127"/>
              <a:gd name="T26" fmla="*/ 7 w 125"/>
              <a:gd name="T27" fmla="*/ 58 h 127"/>
              <a:gd name="T28" fmla="*/ 23 w 125"/>
              <a:gd name="T29" fmla="*/ 74 h 127"/>
              <a:gd name="T30" fmla="*/ 23 w 125"/>
              <a:gd name="T31" fmla="*/ 76 h 127"/>
              <a:gd name="T32" fmla="*/ 7 w 125"/>
              <a:gd name="T33" fmla="*/ 92 h 127"/>
              <a:gd name="T34" fmla="*/ 0 w 125"/>
              <a:gd name="T35" fmla="*/ 92 h 127"/>
              <a:gd name="T36" fmla="*/ 0 w 125"/>
              <a:gd name="T37" fmla="*/ 111 h 127"/>
              <a:gd name="T38" fmla="*/ 16 w 125"/>
              <a:gd name="T39" fmla="*/ 127 h 127"/>
              <a:gd name="T40" fmla="*/ 35 w 125"/>
              <a:gd name="T41" fmla="*/ 127 h 127"/>
              <a:gd name="T42" fmla="*/ 35 w 125"/>
              <a:gd name="T43" fmla="*/ 118 h 127"/>
              <a:gd name="T44" fmla="*/ 51 w 125"/>
              <a:gd name="T45" fmla="*/ 102 h 127"/>
              <a:gd name="T46" fmla="*/ 53 w 125"/>
              <a:gd name="T47" fmla="*/ 102 h 127"/>
              <a:gd name="T48" fmla="*/ 69 w 125"/>
              <a:gd name="T49" fmla="*/ 118 h 127"/>
              <a:gd name="T50" fmla="*/ 69 w 125"/>
              <a:gd name="T51" fmla="*/ 127 h 127"/>
              <a:gd name="T52" fmla="*/ 88 w 125"/>
              <a:gd name="T53" fmla="*/ 127 h 127"/>
              <a:gd name="T54" fmla="*/ 104 w 125"/>
              <a:gd name="T55" fmla="*/ 111 h 127"/>
              <a:gd name="T56" fmla="*/ 104 w 125"/>
              <a:gd name="T57" fmla="*/ 92 h 127"/>
              <a:gd name="T58" fmla="*/ 110 w 125"/>
              <a:gd name="T59" fmla="*/ 92 h 127"/>
              <a:gd name="T60" fmla="*/ 125 w 125"/>
              <a:gd name="T61" fmla="*/ 76 h 127"/>
              <a:gd name="T62" fmla="*/ 125 w 125"/>
              <a:gd name="T63" fmla="*/ 74 h 127"/>
              <a:gd name="T64" fmla="*/ 110 w 125"/>
              <a:gd name="T65" fmla="*/ 58 h 1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125" h="127">
                <a:moveTo>
                  <a:pt x="110" y="58"/>
                </a:moveTo>
                <a:cubicBezTo>
                  <a:pt x="104" y="58"/>
                  <a:pt x="104" y="58"/>
                  <a:pt x="104" y="58"/>
                </a:cubicBezTo>
                <a:cubicBezTo>
                  <a:pt x="104" y="39"/>
                  <a:pt x="104" y="39"/>
                  <a:pt x="104" y="39"/>
                </a:cubicBezTo>
                <a:cubicBezTo>
                  <a:pt x="104" y="30"/>
                  <a:pt x="97" y="23"/>
                  <a:pt x="88" y="23"/>
                </a:cubicBezTo>
                <a:cubicBezTo>
                  <a:pt x="69" y="23"/>
                  <a:pt x="69" y="23"/>
                  <a:pt x="69" y="23"/>
                </a:cubicBezTo>
                <a:cubicBezTo>
                  <a:pt x="69" y="16"/>
                  <a:pt x="69" y="16"/>
                  <a:pt x="69" y="16"/>
                </a:cubicBezTo>
                <a:cubicBezTo>
                  <a:pt x="69" y="7"/>
                  <a:pt x="61" y="0"/>
                  <a:pt x="53" y="0"/>
                </a:cubicBezTo>
                <a:cubicBezTo>
                  <a:pt x="51" y="0"/>
                  <a:pt x="51" y="0"/>
                  <a:pt x="51" y="0"/>
                </a:cubicBezTo>
                <a:cubicBezTo>
                  <a:pt x="42" y="0"/>
                  <a:pt x="35" y="7"/>
                  <a:pt x="35" y="16"/>
                </a:cubicBezTo>
                <a:cubicBezTo>
                  <a:pt x="35" y="23"/>
                  <a:pt x="35" y="23"/>
                  <a:pt x="35" y="23"/>
                </a:cubicBezTo>
                <a:cubicBezTo>
                  <a:pt x="16" y="23"/>
                  <a:pt x="16" y="23"/>
                  <a:pt x="16" y="23"/>
                </a:cubicBezTo>
                <a:cubicBezTo>
                  <a:pt x="7" y="23"/>
                  <a:pt x="0" y="30"/>
                  <a:pt x="0" y="39"/>
                </a:cubicBezTo>
                <a:cubicBezTo>
                  <a:pt x="0" y="58"/>
                  <a:pt x="0" y="58"/>
                  <a:pt x="0" y="58"/>
                </a:cubicBezTo>
                <a:cubicBezTo>
                  <a:pt x="7" y="58"/>
                  <a:pt x="7" y="58"/>
                  <a:pt x="7" y="58"/>
                </a:cubicBezTo>
                <a:cubicBezTo>
                  <a:pt x="16" y="58"/>
                  <a:pt x="23" y="65"/>
                  <a:pt x="23" y="74"/>
                </a:cubicBezTo>
                <a:cubicBezTo>
                  <a:pt x="23" y="76"/>
                  <a:pt x="23" y="76"/>
                  <a:pt x="23" y="76"/>
                </a:cubicBezTo>
                <a:cubicBezTo>
                  <a:pt x="23" y="85"/>
                  <a:pt x="16" y="92"/>
                  <a:pt x="7" y="92"/>
                </a:cubicBezTo>
                <a:cubicBezTo>
                  <a:pt x="0" y="92"/>
                  <a:pt x="0" y="92"/>
                  <a:pt x="0" y="92"/>
                </a:cubicBezTo>
                <a:cubicBezTo>
                  <a:pt x="0" y="111"/>
                  <a:pt x="0" y="111"/>
                  <a:pt x="0" y="111"/>
                </a:cubicBezTo>
                <a:cubicBezTo>
                  <a:pt x="0" y="120"/>
                  <a:pt x="7" y="127"/>
                  <a:pt x="16" y="127"/>
                </a:cubicBezTo>
                <a:cubicBezTo>
                  <a:pt x="35" y="127"/>
                  <a:pt x="35" y="127"/>
                  <a:pt x="35" y="127"/>
                </a:cubicBezTo>
                <a:cubicBezTo>
                  <a:pt x="35" y="118"/>
                  <a:pt x="35" y="118"/>
                  <a:pt x="35" y="118"/>
                </a:cubicBezTo>
                <a:cubicBezTo>
                  <a:pt x="35" y="109"/>
                  <a:pt x="42" y="102"/>
                  <a:pt x="51" y="102"/>
                </a:cubicBezTo>
                <a:cubicBezTo>
                  <a:pt x="53" y="102"/>
                  <a:pt x="53" y="102"/>
                  <a:pt x="53" y="102"/>
                </a:cubicBezTo>
                <a:cubicBezTo>
                  <a:pt x="61" y="102"/>
                  <a:pt x="69" y="109"/>
                  <a:pt x="69" y="118"/>
                </a:cubicBezTo>
                <a:cubicBezTo>
                  <a:pt x="69" y="127"/>
                  <a:pt x="69" y="127"/>
                  <a:pt x="69" y="127"/>
                </a:cubicBezTo>
                <a:cubicBezTo>
                  <a:pt x="88" y="127"/>
                  <a:pt x="88" y="127"/>
                  <a:pt x="88" y="127"/>
                </a:cubicBezTo>
                <a:cubicBezTo>
                  <a:pt x="97" y="127"/>
                  <a:pt x="104" y="120"/>
                  <a:pt x="104" y="111"/>
                </a:cubicBezTo>
                <a:cubicBezTo>
                  <a:pt x="104" y="92"/>
                  <a:pt x="104" y="92"/>
                  <a:pt x="104" y="92"/>
                </a:cubicBezTo>
                <a:cubicBezTo>
                  <a:pt x="110" y="92"/>
                  <a:pt x="110" y="92"/>
                  <a:pt x="110" y="92"/>
                </a:cubicBezTo>
                <a:cubicBezTo>
                  <a:pt x="118" y="92"/>
                  <a:pt x="125" y="85"/>
                  <a:pt x="125" y="76"/>
                </a:cubicBezTo>
                <a:cubicBezTo>
                  <a:pt x="125" y="74"/>
                  <a:pt x="125" y="74"/>
                  <a:pt x="125" y="74"/>
                </a:cubicBezTo>
                <a:cubicBezTo>
                  <a:pt x="125" y="65"/>
                  <a:pt x="118" y="58"/>
                  <a:pt x="110" y="58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</a14:hiddenLine>
            </a:ext>
          </a:extLst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</xdr:grpSp>
    <xdr:clientData/>
  </xdr:twoCellAnchor>
  <xdr:twoCellAnchor>
    <xdr:from>
      <xdr:col>3</xdr:col>
      <xdr:colOff>57785</xdr:colOff>
      <xdr:row>9</xdr:row>
      <xdr:rowOff>76200</xdr:rowOff>
    </xdr:from>
    <xdr:to>
      <xdr:col>4</xdr:col>
      <xdr:colOff>271780</xdr:colOff>
      <xdr:row>14</xdr:row>
      <xdr:rowOff>118745</xdr:rowOff>
    </xdr:to>
    <xdr:grpSp>
      <xdr:nvGrpSpPr>
        <xdr:cNvPr id="43" name="组合 42">
          <a:hlinkClick xmlns:r="http://schemas.openxmlformats.org/officeDocument/2006/relationships" r:id="rId6"/>
        </xdr:cNvPr>
        <xdr:cNvGrpSpPr>
          <a:grpSpLocks noChangeAspect="1"/>
        </xdr:cNvGrpSpPr>
      </xdr:nvGrpSpPr>
      <xdr:grpSpPr>
        <a:xfrm>
          <a:off x="2296160" y="2057400"/>
          <a:ext cx="899795" cy="899795"/>
          <a:chOff x="1606550" y="900113"/>
          <a:chExt cx="974725" cy="974725"/>
        </a:xfrm>
      </xdr:grpSpPr>
      <xdr:sp macro="" textlink="">
        <xdr:nvSpPr>
          <xdr:cNvPr id="44" name="Oval 18"/>
          <xdr:cNvSpPr>
            <a:spLocks noChangeArrowheads="1"/>
          </xdr:cNvSpPr>
        </xdr:nvSpPr>
        <xdr:spPr>
          <a:xfrm>
            <a:off x="1606550" y="900113"/>
            <a:ext cx="974725" cy="974725"/>
          </a:xfrm>
          <a:prstGeom prst="ellipse">
            <a:avLst/>
          </a:prstGeom>
          <a:solidFill>
            <a:srgbClr val="A45BB4"/>
          </a:solidFill>
          <a:ln w="38100">
            <a:solidFill>
              <a:srgbClr val="76428F"/>
            </a:solidFill>
            <a:round/>
          </a:ln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 macro="" textlink="">
        <xdr:nvSpPr>
          <xdr:cNvPr id="45" name="Freeform 41"/>
          <xdr:cNvSpPr/>
        </xdr:nvSpPr>
        <xdr:spPr>
          <a:xfrm>
            <a:off x="1895475" y="1169988"/>
            <a:ext cx="668338" cy="674688"/>
          </a:xfrm>
          <a:custGeom>
            <a:avLst/>
            <a:gdLst>
              <a:gd name="T0" fmla="*/ 59 w 178"/>
              <a:gd name="T1" fmla="*/ 0 h 180"/>
              <a:gd name="T2" fmla="*/ 0 w 178"/>
              <a:gd name="T3" fmla="*/ 59 h 180"/>
              <a:gd name="T4" fmla="*/ 15 w 178"/>
              <a:gd name="T5" fmla="*/ 98 h 180"/>
              <a:gd name="T6" fmla="*/ 15 w 178"/>
              <a:gd name="T7" fmla="*/ 99 h 180"/>
              <a:gd name="T8" fmla="*/ 97 w 178"/>
              <a:gd name="T9" fmla="*/ 180 h 180"/>
              <a:gd name="T10" fmla="*/ 178 w 178"/>
              <a:gd name="T11" fmla="*/ 94 h 180"/>
              <a:gd name="T12" fmla="*/ 100 w 178"/>
              <a:gd name="T13" fmla="*/ 16 h 180"/>
              <a:gd name="T14" fmla="*/ 100 w 178"/>
              <a:gd name="T15" fmla="*/ 16 h 180"/>
              <a:gd name="T16" fmla="*/ 59 w 178"/>
              <a:gd name="T17" fmla="*/ 0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78" h="180">
                <a:moveTo>
                  <a:pt x="59" y="0"/>
                </a:moveTo>
                <a:cubicBezTo>
                  <a:pt x="26" y="0"/>
                  <a:pt x="0" y="26"/>
                  <a:pt x="0" y="59"/>
                </a:cubicBezTo>
                <a:cubicBezTo>
                  <a:pt x="0" y="74"/>
                  <a:pt x="6" y="88"/>
                  <a:pt x="15" y="98"/>
                </a:cubicBezTo>
                <a:cubicBezTo>
                  <a:pt x="15" y="99"/>
                  <a:pt x="15" y="99"/>
                  <a:pt x="15" y="99"/>
                </a:cubicBezTo>
                <a:cubicBezTo>
                  <a:pt x="97" y="180"/>
                  <a:pt x="97" y="180"/>
                  <a:pt x="97" y="180"/>
                </a:cubicBezTo>
                <a:cubicBezTo>
                  <a:pt x="136" y="166"/>
                  <a:pt x="166" y="134"/>
                  <a:pt x="178" y="94"/>
                </a:cubicBezTo>
                <a:cubicBezTo>
                  <a:pt x="100" y="16"/>
                  <a:pt x="100" y="16"/>
                  <a:pt x="100" y="16"/>
                </a:cubicBezTo>
                <a:cubicBezTo>
                  <a:pt x="100" y="16"/>
                  <a:pt x="100" y="16"/>
                  <a:pt x="100" y="16"/>
                </a:cubicBezTo>
                <a:cubicBezTo>
                  <a:pt x="89" y="6"/>
                  <a:pt x="75" y="0"/>
                  <a:pt x="59" y="0"/>
                </a:cubicBezTo>
              </a:path>
            </a:pathLst>
          </a:custGeom>
          <a:solidFill>
            <a:srgbClr val="76428F"/>
          </a:solidFill>
          <a:ln>
            <a:noFill/>
          </a:ln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 macro="" textlink="">
        <xdr:nvSpPr>
          <xdr:cNvPr id="46" name="Freeform 55"/>
          <xdr:cNvSpPr>
            <a:spLocks noEditPoints="1"/>
          </xdr:cNvSpPr>
        </xdr:nvSpPr>
        <xdr:spPr>
          <a:xfrm>
            <a:off x="1895475" y="1169988"/>
            <a:ext cx="442913" cy="438150"/>
          </a:xfrm>
          <a:custGeom>
            <a:avLst/>
            <a:gdLst>
              <a:gd name="T0" fmla="*/ 59 w 118"/>
              <a:gd name="T1" fmla="*/ 0 h 117"/>
              <a:gd name="T2" fmla="*/ 0 w 118"/>
              <a:gd name="T3" fmla="*/ 59 h 117"/>
              <a:gd name="T4" fmla="*/ 59 w 118"/>
              <a:gd name="T5" fmla="*/ 117 h 117"/>
              <a:gd name="T6" fmla="*/ 118 w 118"/>
              <a:gd name="T7" fmla="*/ 59 h 117"/>
              <a:gd name="T8" fmla="*/ 59 w 118"/>
              <a:gd name="T9" fmla="*/ 0 h 117"/>
              <a:gd name="T10" fmla="*/ 59 w 118"/>
              <a:gd name="T11" fmla="*/ 102 h 117"/>
              <a:gd name="T12" fmla="*/ 16 w 118"/>
              <a:gd name="T13" fmla="*/ 59 h 117"/>
              <a:gd name="T14" fmla="*/ 59 w 118"/>
              <a:gd name="T15" fmla="*/ 15 h 117"/>
              <a:gd name="T16" fmla="*/ 102 w 118"/>
              <a:gd name="T17" fmla="*/ 59 h 117"/>
              <a:gd name="T18" fmla="*/ 59 w 118"/>
              <a:gd name="T19" fmla="*/ 102 h 117"/>
              <a:gd name="T20" fmla="*/ 87 w 118"/>
              <a:gd name="T21" fmla="*/ 30 h 117"/>
              <a:gd name="T22" fmla="*/ 76 w 118"/>
              <a:gd name="T23" fmla="*/ 30 h 117"/>
              <a:gd name="T24" fmla="*/ 62 w 118"/>
              <a:gd name="T25" fmla="*/ 45 h 117"/>
              <a:gd name="T26" fmla="*/ 59 w 118"/>
              <a:gd name="T27" fmla="*/ 45 h 117"/>
              <a:gd name="T28" fmla="*/ 55 w 118"/>
              <a:gd name="T29" fmla="*/ 45 h 117"/>
              <a:gd name="T30" fmla="*/ 42 w 118"/>
              <a:gd name="T31" fmla="*/ 35 h 117"/>
              <a:gd name="T32" fmla="*/ 32 w 118"/>
              <a:gd name="T33" fmla="*/ 36 h 117"/>
              <a:gd name="T34" fmla="*/ 33 w 118"/>
              <a:gd name="T35" fmla="*/ 47 h 117"/>
              <a:gd name="T36" fmla="*/ 45 w 118"/>
              <a:gd name="T37" fmla="*/ 57 h 117"/>
              <a:gd name="T38" fmla="*/ 45 w 118"/>
              <a:gd name="T39" fmla="*/ 59 h 117"/>
              <a:gd name="T40" fmla="*/ 59 w 118"/>
              <a:gd name="T41" fmla="*/ 73 h 117"/>
              <a:gd name="T42" fmla="*/ 73 w 118"/>
              <a:gd name="T43" fmla="*/ 59 h 117"/>
              <a:gd name="T44" fmla="*/ 73 w 118"/>
              <a:gd name="T45" fmla="*/ 56 h 117"/>
              <a:gd name="T46" fmla="*/ 88 w 118"/>
              <a:gd name="T47" fmla="*/ 40 h 117"/>
              <a:gd name="T48" fmla="*/ 87 w 118"/>
              <a:gd name="T49" fmla="*/ 30 h 1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18" h="117">
                <a:moveTo>
                  <a:pt x="59" y="0"/>
                </a:moveTo>
                <a:cubicBezTo>
                  <a:pt x="26" y="0"/>
                  <a:pt x="0" y="26"/>
                  <a:pt x="0" y="59"/>
                </a:cubicBezTo>
                <a:cubicBezTo>
                  <a:pt x="0" y="91"/>
                  <a:pt x="26" y="117"/>
                  <a:pt x="59" y="117"/>
                </a:cubicBezTo>
                <a:cubicBezTo>
                  <a:pt x="91" y="117"/>
                  <a:pt x="118" y="91"/>
                  <a:pt x="118" y="59"/>
                </a:cubicBezTo>
                <a:cubicBezTo>
                  <a:pt x="118" y="26"/>
                  <a:pt x="91" y="0"/>
                  <a:pt x="59" y="0"/>
                </a:cubicBezTo>
                <a:close/>
                <a:moveTo>
                  <a:pt x="59" y="102"/>
                </a:moveTo>
                <a:cubicBezTo>
                  <a:pt x="35" y="102"/>
                  <a:pt x="16" y="82"/>
                  <a:pt x="16" y="59"/>
                </a:cubicBezTo>
                <a:cubicBezTo>
                  <a:pt x="16" y="35"/>
                  <a:pt x="35" y="15"/>
                  <a:pt x="59" y="15"/>
                </a:cubicBezTo>
                <a:cubicBezTo>
                  <a:pt x="83" y="15"/>
                  <a:pt x="102" y="35"/>
                  <a:pt x="102" y="59"/>
                </a:cubicBezTo>
                <a:cubicBezTo>
                  <a:pt x="102" y="82"/>
                  <a:pt x="83" y="102"/>
                  <a:pt x="59" y="102"/>
                </a:cubicBezTo>
                <a:close/>
                <a:moveTo>
                  <a:pt x="87" y="30"/>
                </a:moveTo>
                <a:cubicBezTo>
                  <a:pt x="84" y="26"/>
                  <a:pt x="80" y="27"/>
                  <a:pt x="76" y="30"/>
                </a:cubicBezTo>
                <a:cubicBezTo>
                  <a:pt x="62" y="45"/>
                  <a:pt x="62" y="45"/>
                  <a:pt x="62" y="45"/>
                </a:cubicBezTo>
                <a:cubicBezTo>
                  <a:pt x="61" y="45"/>
                  <a:pt x="60" y="45"/>
                  <a:pt x="59" y="45"/>
                </a:cubicBezTo>
                <a:cubicBezTo>
                  <a:pt x="57" y="45"/>
                  <a:pt x="56" y="45"/>
                  <a:pt x="55" y="45"/>
                </a:cubicBezTo>
                <a:cubicBezTo>
                  <a:pt x="42" y="35"/>
                  <a:pt x="42" y="35"/>
                  <a:pt x="42" y="35"/>
                </a:cubicBezTo>
                <a:cubicBezTo>
                  <a:pt x="39" y="32"/>
                  <a:pt x="34" y="33"/>
                  <a:pt x="32" y="36"/>
                </a:cubicBezTo>
                <a:cubicBezTo>
                  <a:pt x="29" y="39"/>
                  <a:pt x="29" y="44"/>
                  <a:pt x="33" y="47"/>
                </a:cubicBezTo>
                <a:cubicBezTo>
                  <a:pt x="45" y="57"/>
                  <a:pt x="45" y="57"/>
                  <a:pt x="45" y="57"/>
                </a:cubicBezTo>
                <a:cubicBezTo>
                  <a:pt x="45" y="58"/>
                  <a:pt x="45" y="58"/>
                  <a:pt x="45" y="59"/>
                </a:cubicBezTo>
                <a:cubicBezTo>
                  <a:pt x="45" y="66"/>
                  <a:pt x="51" y="73"/>
                  <a:pt x="59" y="73"/>
                </a:cubicBezTo>
                <a:cubicBezTo>
                  <a:pt x="67" y="73"/>
                  <a:pt x="73" y="66"/>
                  <a:pt x="73" y="59"/>
                </a:cubicBezTo>
                <a:cubicBezTo>
                  <a:pt x="73" y="58"/>
                  <a:pt x="73" y="57"/>
                  <a:pt x="73" y="56"/>
                </a:cubicBezTo>
                <a:cubicBezTo>
                  <a:pt x="88" y="40"/>
                  <a:pt x="88" y="40"/>
                  <a:pt x="88" y="40"/>
                </a:cubicBezTo>
                <a:cubicBezTo>
                  <a:pt x="91" y="37"/>
                  <a:pt x="91" y="33"/>
                  <a:pt x="87" y="30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</a14:hiddenLine>
            </a:ext>
          </a:extLst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</xdr:grpSp>
    <xdr:clientData/>
  </xdr:twoCellAnchor>
  <xdr:twoCellAnchor>
    <xdr:from>
      <xdr:col>5</xdr:col>
      <xdr:colOff>48260</xdr:colOff>
      <xdr:row>9</xdr:row>
      <xdr:rowOff>76200</xdr:rowOff>
    </xdr:from>
    <xdr:to>
      <xdr:col>6</xdr:col>
      <xdr:colOff>262255</xdr:colOff>
      <xdr:row>14</xdr:row>
      <xdr:rowOff>118745</xdr:rowOff>
    </xdr:to>
    <xdr:grpSp>
      <xdr:nvGrpSpPr>
        <xdr:cNvPr id="47" name="组合 46">
          <a:hlinkClick xmlns:r="http://schemas.openxmlformats.org/officeDocument/2006/relationships" r:id="rId2"/>
        </xdr:cNvPr>
        <xdr:cNvGrpSpPr>
          <a:grpSpLocks noChangeAspect="1"/>
        </xdr:cNvGrpSpPr>
      </xdr:nvGrpSpPr>
      <xdr:grpSpPr>
        <a:xfrm>
          <a:off x="3658235" y="2057400"/>
          <a:ext cx="899795" cy="899795"/>
          <a:chOff x="2817813" y="900113"/>
          <a:chExt cx="974725" cy="974725"/>
        </a:xfrm>
      </xdr:grpSpPr>
      <xdr:sp macro="" textlink="">
        <xdr:nvSpPr>
          <xdr:cNvPr id="48" name="Oval 14"/>
          <xdr:cNvSpPr>
            <a:spLocks noChangeArrowheads="1"/>
          </xdr:cNvSpPr>
        </xdr:nvSpPr>
        <xdr:spPr>
          <a:xfrm>
            <a:off x="2817813" y="900113"/>
            <a:ext cx="974725" cy="974725"/>
          </a:xfrm>
          <a:prstGeom prst="ellipse">
            <a:avLst/>
          </a:prstGeom>
          <a:solidFill>
            <a:srgbClr val="03ADAE"/>
          </a:solidFill>
          <a:ln w="38100">
            <a:solidFill>
              <a:srgbClr val="03857E"/>
            </a:solidFill>
            <a:round/>
          </a:ln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 macro="" textlink="">
        <xdr:nvSpPr>
          <xdr:cNvPr id="49" name="Freeform 37"/>
          <xdr:cNvSpPr/>
        </xdr:nvSpPr>
        <xdr:spPr>
          <a:xfrm>
            <a:off x="3076575" y="1169988"/>
            <a:ext cx="690563" cy="682625"/>
          </a:xfrm>
          <a:custGeom>
            <a:avLst/>
            <a:gdLst>
              <a:gd name="T0" fmla="*/ 59 w 184"/>
              <a:gd name="T1" fmla="*/ 0 h 182"/>
              <a:gd name="T2" fmla="*/ 0 w 184"/>
              <a:gd name="T3" fmla="*/ 50 h 182"/>
              <a:gd name="T4" fmla="*/ 18 w 184"/>
              <a:gd name="T5" fmla="*/ 68 h 182"/>
              <a:gd name="T6" fmla="*/ 0 w 184"/>
              <a:gd name="T7" fmla="*/ 68 h 182"/>
              <a:gd name="T8" fmla="*/ 17 w 184"/>
              <a:gd name="T9" fmla="*/ 101 h 182"/>
              <a:gd name="T10" fmla="*/ 17 w 184"/>
              <a:gd name="T11" fmla="*/ 101 h 182"/>
              <a:gd name="T12" fmla="*/ 98 w 184"/>
              <a:gd name="T13" fmla="*/ 182 h 182"/>
              <a:gd name="T14" fmla="*/ 184 w 184"/>
              <a:gd name="T15" fmla="*/ 100 h 182"/>
              <a:gd name="T16" fmla="*/ 101 w 184"/>
              <a:gd name="T17" fmla="*/ 17 h 182"/>
              <a:gd name="T18" fmla="*/ 101 w 184"/>
              <a:gd name="T19" fmla="*/ 17 h 182"/>
              <a:gd name="T20" fmla="*/ 59 w 184"/>
              <a:gd name="T21" fmla="*/ 0 h 1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84" h="182">
                <a:moveTo>
                  <a:pt x="59" y="0"/>
                </a:moveTo>
                <a:cubicBezTo>
                  <a:pt x="29" y="0"/>
                  <a:pt x="4" y="21"/>
                  <a:pt x="0" y="50"/>
                </a:cubicBezTo>
                <a:cubicBezTo>
                  <a:pt x="18" y="68"/>
                  <a:pt x="18" y="68"/>
                  <a:pt x="18" y="68"/>
                </a:cubicBezTo>
                <a:cubicBezTo>
                  <a:pt x="0" y="68"/>
                  <a:pt x="0" y="68"/>
                  <a:pt x="0" y="68"/>
                </a:cubicBezTo>
                <a:cubicBezTo>
                  <a:pt x="2" y="81"/>
                  <a:pt x="8" y="92"/>
                  <a:pt x="17" y="101"/>
                </a:cubicBezTo>
                <a:cubicBezTo>
                  <a:pt x="17" y="101"/>
                  <a:pt x="17" y="101"/>
                  <a:pt x="17" y="101"/>
                </a:cubicBezTo>
                <a:cubicBezTo>
                  <a:pt x="98" y="182"/>
                  <a:pt x="98" y="182"/>
                  <a:pt x="98" y="182"/>
                </a:cubicBezTo>
                <a:cubicBezTo>
                  <a:pt x="138" y="170"/>
                  <a:pt x="170" y="139"/>
                  <a:pt x="184" y="100"/>
                </a:cubicBezTo>
                <a:cubicBezTo>
                  <a:pt x="101" y="17"/>
                  <a:pt x="101" y="17"/>
                  <a:pt x="101" y="17"/>
                </a:cubicBezTo>
                <a:cubicBezTo>
                  <a:pt x="101" y="17"/>
                  <a:pt x="101" y="17"/>
                  <a:pt x="101" y="17"/>
                </a:cubicBezTo>
                <a:cubicBezTo>
                  <a:pt x="90" y="6"/>
                  <a:pt x="75" y="0"/>
                  <a:pt x="59" y="0"/>
                </a:cubicBezTo>
              </a:path>
            </a:pathLst>
          </a:custGeom>
          <a:solidFill>
            <a:srgbClr val="03857E"/>
          </a:solidFill>
          <a:ln>
            <a:noFill/>
          </a:ln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 macro="" textlink="">
        <xdr:nvSpPr>
          <xdr:cNvPr id="50" name="Freeform 57"/>
          <xdr:cNvSpPr>
            <a:spLocks noEditPoints="1"/>
          </xdr:cNvSpPr>
        </xdr:nvSpPr>
        <xdr:spPr>
          <a:xfrm>
            <a:off x="3076575" y="1169988"/>
            <a:ext cx="442913" cy="446088"/>
          </a:xfrm>
          <a:custGeom>
            <a:avLst/>
            <a:gdLst>
              <a:gd name="T0" fmla="*/ 84 w 118"/>
              <a:gd name="T1" fmla="*/ 69 h 119"/>
              <a:gd name="T2" fmla="*/ 74 w 118"/>
              <a:gd name="T3" fmla="*/ 95 h 119"/>
              <a:gd name="T4" fmla="*/ 65 w 118"/>
              <a:gd name="T5" fmla="*/ 100 h 119"/>
              <a:gd name="T6" fmla="*/ 65 w 118"/>
              <a:gd name="T7" fmla="*/ 100 h 119"/>
              <a:gd name="T8" fmla="*/ 57 w 118"/>
              <a:gd name="T9" fmla="*/ 94 h 119"/>
              <a:gd name="T10" fmla="*/ 44 w 118"/>
              <a:gd name="T11" fmla="*/ 52 h 119"/>
              <a:gd name="T12" fmla="*/ 40 w 118"/>
              <a:gd name="T13" fmla="*/ 63 h 119"/>
              <a:gd name="T14" fmla="*/ 31 w 118"/>
              <a:gd name="T15" fmla="*/ 68 h 119"/>
              <a:gd name="T16" fmla="*/ 0 w 118"/>
              <a:gd name="T17" fmla="*/ 68 h 119"/>
              <a:gd name="T18" fmla="*/ 59 w 118"/>
              <a:gd name="T19" fmla="*/ 119 h 119"/>
              <a:gd name="T20" fmla="*/ 117 w 118"/>
              <a:gd name="T21" fmla="*/ 69 h 119"/>
              <a:gd name="T22" fmla="*/ 87 w 118"/>
              <a:gd name="T23" fmla="*/ 69 h 119"/>
              <a:gd name="T24" fmla="*/ 84 w 118"/>
              <a:gd name="T25" fmla="*/ 69 h 119"/>
              <a:gd name="T26" fmla="*/ 37 w 118"/>
              <a:gd name="T27" fmla="*/ 22 h 119"/>
              <a:gd name="T28" fmla="*/ 46 w 118"/>
              <a:gd name="T29" fmla="*/ 17 h 119"/>
              <a:gd name="T30" fmla="*/ 54 w 118"/>
              <a:gd name="T31" fmla="*/ 23 h 119"/>
              <a:gd name="T32" fmla="*/ 66 w 118"/>
              <a:gd name="T33" fmla="*/ 63 h 119"/>
              <a:gd name="T34" fmla="*/ 73 w 118"/>
              <a:gd name="T35" fmla="*/ 45 h 119"/>
              <a:gd name="T36" fmla="*/ 82 w 118"/>
              <a:gd name="T37" fmla="*/ 39 h 119"/>
              <a:gd name="T38" fmla="*/ 90 w 118"/>
              <a:gd name="T39" fmla="*/ 45 h 119"/>
              <a:gd name="T40" fmla="*/ 93 w 118"/>
              <a:gd name="T41" fmla="*/ 51 h 119"/>
              <a:gd name="T42" fmla="*/ 118 w 118"/>
              <a:gd name="T43" fmla="*/ 51 h 119"/>
              <a:gd name="T44" fmla="*/ 59 w 118"/>
              <a:gd name="T45" fmla="*/ 0 h 119"/>
              <a:gd name="T46" fmla="*/ 0 w 118"/>
              <a:gd name="T47" fmla="*/ 50 h 119"/>
              <a:gd name="T48" fmla="*/ 25 w 118"/>
              <a:gd name="T49" fmla="*/ 50 h 119"/>
              <a:gd name="T50" fmla="*/ 37 w 118"/>
              <a:gd name="T51" fmla="*/ 22 h 1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18" h="119">
                <a:moveTo>
                  <a:pt x="84" y="69"/>
                </a:moveTo>
                <a:cubicBezTo>
                  <a:pt x="74" y="95"/>
                  <a:pt x="74" y="95"/>
                  <a:pt x="74" y="95"/>
                </a:cubicBezTo>
                <a:cubicBezTo>
                  <a:pt x="72" y="98"/>
                  <a:pt x="69" y="100"/>
                  <a:pt x="65" y="100"/>
                </a:cubicBezTo>
                <a:cubicBezTo>
                  <a:pt x="65" y="100"/>
                  <a:pt x="65" y="100"/>
                  <a:pt x="65" y="100"/>
                </a:cubicBezTo>
                <a:cubicBezTo>
                  <a:pt x="61" y="100"/>
                  <a:pt x="58" y="98"/>
                  <a:pt x="57" y="94"/>
                </a:cubicBezTo>
                <a:cubicBezTo>
                  <a:pt x="44" y="52"/>
                  <a:pt x="44" y="52"/>
                  <a:pt x="44" y="52"/>
                </a:cubicBezTo>
                <a:cubicBezTo>
                  <a:pt x="40" y="63"/>
                  <a:pt x="40" y="63"/>
                  <a:pt x="40" y="63"/>
                </a:cubicBezTo>
                <a:cubicBezTo>
                  <a:pt x="38" y="66"/>
                  <a:pt x="35" y="68"/>
                  <a:pt x="31" y="68"/>
                </a:cubicBezTo>
                <a:cubicBezTo>
                  <a:pt x="0" y="68"/>
                  <a:pt x="0" y="68"/>
                  <a:pt x="0" y="68"/>
                </a:cubicBezTo>
                <a:cubicBezTo>
                  <a:pt x="4" y="97"/>
                  <a:pt x="29" y="119"/>
                  <a:pt x="59" y="119"/>
                </a:cubicBezTo>
                <a:cubicBezTo>
                  <a:pt x="88" y="119"/>
                  <a:pt x="113" y="97"/>
                  <a:pt x="117" y="69"/>
                </a:cubicBezTo>
                <a:cubicBezTo>
                  <a:pt x="87" y="69"/>
                  <a:pt x="87" y="69"/>
                  <a:pt x="87" y="69"/>
                </a:cubicBezTo>
                <a:cubicBezTo>
                  <a:pt x="86" y="69"/>
                  <a:pt x="85" y="69"/>
                  <a:pt x="84" y="69"/>
                </a:cubicBezTo>
                <a:close/>
                <a:moveTo>
                  <a:pt x="37" y="22"/>
                </a:moveTo>
                <a:cubicBezTo>
                  <a:pt x="38" y="19"/>
                  <a:pt x="42" y="16"/>
                  <a:pt x="46" y="17"/>
                </a:cubicBezTo>
                <a:cubicBezTo>
                  <a:pt x="50" y="17"/>
                  <a:pt x="53" y="19"/>
                  <a:pt x="54" y="23"/>
                </a:cubicBezTo>
                <a:cubicBezTo>
                  <a:pt x="66" y="63"/>
                  <a:pt x="66" y="63"/>
                  <a:pt x="66" y="63"/>
                </a:cubicBezTo>
                <a:cubicBezTo>
                  <a:pt x="73" y="45"/>
                  <a:pt x="73" y="45"/>
                  <a:pt x="73" y="45"/>
                </a:cubicBezTo>
                <a:cubicBezTo>
                  <a:pt x="75" y="42"/>
                  <a:pt x="78" y="39"/>
                  <a:pt x="82" y="39"/>
                </a:cubicBezTo>
                <a:cubicBezTo>
                  <a:pt x="85" y="39"/>
                  <a:pt x="89" y="41"/>
                  <a:pt x="90" y="45"/>
                </a:cubicBezTo>
                <a:cubicBezTo>
                  <a:pt x="93" y="51"/>
                  <a:pt x="93" y="51"/>
                  <a:pt x="93" y="51"/>
                </a:cubicBezTo>
                <a:cubicBezTo>
                  <a:pt x="118" y="51"/>
                  <a:pt x="118" y="51"/>
                  <a:pt x="118" y="51"/>
                </a:cubicBezTo>
                <a:cubicBezTo>
                  <a:pt x="114" y="22"/>
                  <a:pt x="89" y="0"/>
                  <a:pt x="59" y="0"/>
                </a:cubicBezTo>
                <a:cubicBezTo>
                  <a:pt x="29" y="0"/>
                  <a:pt x="4" y="21"/>
                  <a:pt x="0" y="50"/>
                </a:cubicBezTo>
                <a:cubicBezTo>
                  <a:pt x="25" y="50"/>
                  <a:pt x="25" y="50"/>
                  <a:pt x="25" y="50"/>
                </a:cubicBezTo>
                <a:lnTo>
                  <a:pt x="37" y="2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</a14:hiddenLine>
            </a:ext>
          </a:extLst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</xdr:grpSp>
    <xdr:clientData/>
  </xdr:twoCellAnchor>
  <xdr:twoCellAnchor>
    <xdr:from>
      <xdr:col>7</xdr:col>
      <xdr:colOff>48260</xdr:colOff>
      <xdr:row>9</xdr:row>
      <xdr:rowOff>76200</xdr:rowOff>
    </xdr:from>
    <xdr:to>
      <xdr:col>8</xdr:col>
      <xdr:colOff>259080</xdr:colOff>
      <xdr:row>14</xdr:row>
      <xdr:rowOff>118745</xdr:rowOff>
    </xdr:to>
    <xdr:grpSp>
      <xdr:nvGrpSpPr>
        <xdr:cNvPr id="51" name="组合 50">
          <a:hlinkClick xmlns:r="http://schemas.openxmlformats.org/officeDocument/2006/relationships" r:id="rId3"/>
        </xdr:cNvPr>
        <xdr:cNvGrpSpPr>
          <a:grpSpLocks noChangeAspect="1"/>
        </xdr:cNvGrpSpPr>
      </xdr:nvGrpSpPr>
      <xdr:grpSpPr>
        <a:xfrm>
          <a:off x="5029835" y="2057400"/>
          <a:ext cx="896620" cy="899795"/>
          <a:chOff x="4029075" y="900113"/>
          <a:chExt cx="971550" cy="974725"/>
        </a:xfrm>
      </xdr:grpSpPr>
      <xdr:sp macro="" textlink="">
        <xdr:nvSpPr>
          <xdr:cNvPr id="52" name="Oval 6"/>
          <xdr:cNvSpPr>
            <a:spLocks noChangeArrowheads="1"/>
          </xdr:cNvSpPr>
        </xdr:nvSpPr>
        <xdr:spPr>
          <a:xfrm>
            <a:off x="4029075" y="900113"/>
            <a:ext cx="971550" cy="974725"/>
          </a:xfrm>
          <a:prstGeom prst="ellipse">
            <a:avLst/>
          </a:prstGeom>
          <a:solidFill>
            <a:srgbClr val="E46573"/>
          </a:solidFill>
          <a:ln w="38100">
            <a:solidFill>
              <a:srgbClr val="A6474A"/>
            </a:solidFill>
            <a:round/>
          </a:ln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 macro="" textlink="">
        <xdr:nvSpPr>
          <xdr:cNvPr id="53" name="Freeform 27"/>
          <xdr:cNvSpPr/>
        </xdr:nvSpPr>
        <xdr:spPr>
          <a:xfrm>
            <a:off x="4265613" y="1162051"/>
            <a:ext cx="723900" cy="708025"/>
          </a:xfrm>
          <a:custGeom>
            <a:avLst/>
            <a:gdLst>
              <a:gd name="T0" fmla="*/ 28 w 193"/>
              <a:gd name="T1" fmla="*/ 0 h 189"/>
              <a:gd name="T2" fmla="*/ 0 w 193"/>
              <a:gd name="T3" fmla="*/ 28 h 189"/>
              <a:gd name="T4" fmla="*/ 7 w 193"/>
              <a:gd name="T5" fmla="*/ 47 h 189"/>
              <a:gd name="T6" fmla="*/ 7 w 193"/>
              <a:gd name="T7" fmla="*/ 47 h 189"/>
              <a:gd name="T8" fmla="*/ 7 w 193"/>
              <a:gd name="T9" fmla="*/ 47 h 189"/>
              <a:gd name="T10" fmla="*/ 9 w 193"/>
              <a:gd name="T11" fmla="*/ 50 h 189"/>
              <a:gd name="T12" fmla="*/ 34 w 193"/>
              <a:gd name="T13" fmla="*/ 74 h 189"/>
              <a:gd name="T14" fmla="*/ 7 w 193"/>
              <a:gd name="T15" fmla="*/ 101 h 189"/>
              <a:gd name="T16" fmla="*/ 7 w 193"/>
              <a:gd name="T17" fmla="*/ 112 h 189"/>
              <a:gd name="T18" fmla="*/ 84 w 193"/>
              <a:gd name="T19" fmla="*/ 189 h 189"/>
              <a:gd name="T20" fmla="*/ 193 w 193"/>
              <a:gd name="T21" fmla="*/ 87 h 189"/>
              <a:gd name="T22" fmla="*/ 113 w 193"/>
              <a:gd name="T23" fmla="*/ 7 h 189"/>
              <a:gd name="T24" fmla="*/ 107 w 193"/>
              <a:gd name="T25" fmla="*/ 4 h 189"/>
              <a:gd name="T26" fmla="*/ 102 w 193"/>
              <a:gd name="T27" fmla="*/ 7 h 189"/>
              <a:gd name="T28" fmla="*/ 75 w 193"/>
              <a:gd name="T29" fmla="*/ 34 h 189"/>
              <a:gd name="T30" fmla="*/ 50 w 193"/>
              <a:gd name="T31" fmla="*/ 9 h 189"/>
              <a:gd name="T32" fmla="*/ 48 w 193"/>
              <a:gd name="T33" fmla="*/ 7 h 189"/>
              <a:gd name="T34" fmla="*/ 47 w 193"/>
              <a:gd name="T35" fmla="*/ 7 h 189"/>
              <a:gd name="T36" fmla="*/ 47 w 193"/>
              <a:gd name="T37" fmla="*/ 7 h 189"/>
              <a:gd name="T38" fmla="*/ 28 w 193"/>
              <a:gd name="T39" fmla="*/ 0 h 1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193" h="189">
                <a:moveTo>
                  <a:pt x="28" y="0"/>
                </a:moveTo>
                <a:cubicBezTo>
                  <a:pt x="13" y="0"/>
                  <a:pt x="0" y="12"/>
                  <a:pt x="0" y="28"/>
                </a:cubicBezTo>
                <a:cubicBezTo>
                  <a:pt x="0" y="35"/>
                  <a:pt x="2" y="42"/>
                  <a:pt x="7" y="47"/>
                </a:cubicBezTo>
                <a:cubicBezTo>
                  <a:pt x="7" y="47"/>
                  <a:pt x="7" y="47"/>
                  <a:pt x="7" y="47"/>
                </a:cubicBezTo>
                <a:cubicBezTo>
                  <a:pt x="7" y="47"/>
                  <a:pt x="7" y="47"/>
                  <a:pt x="7" y="47"/>
                </a:cubicBezTo>
                <a:cubicBezTo>
                  <a:pt x="8" y="48"/>
                  <a:pt x="8" y="49"/>
                  <a:pt x="9" y="50"/>
                </a:cubicBezTo>
                <a:cubicBezTo>
                  <a:pt x="34" y="74"/>
                  <a:pt x="34" y="74"/>
                  <a:pt x="34" y="74"/>
                </a:cubicBezTo>
                <a:cubicBezTo>
                  <a:pt x="7" y="101"/>
                  <a:pt x="7" y="101"/>
                  <a:pt x="7" y="101"/>
                </a:cubicBezTo>
                <a:cubicBezTo>
                  <a:pt x="4" y="104"/>
                  <a:pt x="4" y="109"/>
                  <a:pt x="7" y="112"/>
                </a:cubicBezTo>
                <a:cubicBezTo>
                  <a:pt x="84" y="189"/>
                  <a:pt x="84" y="189"/>
                  <a:pt x="84" y="189"/>
                </a:cubicBezTo>
                <a:cubicBezTo>
                  <a:pt x="138" y="181"/>
                  <a:pt x="182" y="140"/>
                  <a:pt x="193" y="87"/>
                </a:cubicBezTo>
                <a:cubicBezTo>
                  <a:pt x="113" y="7"/>
                  <a:pt x="113" y="7"/>
                  <a:pt x="113" y="7"/>
                </a:cubicBezTo>
                <a:cubicBezTo>
                  <a:pt x="111" y="5"/>
                  <a:pt x="109" y="4"/>
                  <a:pt x="107" y="4"/>
                </a:cubicBezTo>
                <a:cubicBezTo>
                  <a:pt x="105" y="4"/>
                  <a:pt x="103" y="5"/>
                  <a:pt x="102" y="7"/>
                </a:cubicBezTo>
                <a:cubicBezTo>
                  <a:pt x="75" y="34"/>
                  <a:pt x="75" y="34"/>
                  <a:pt x="75" y="34"/>
                </a:cubicBezTo>
                <a:cubicBezTo>
                  <a:pt x="50" y="9"/>
                  <a:pt x="50" y="9"/>
                  <a:pt x="50" y="9"/>
                </a:cubicBezTo>
                <a:cubicBezTo>
                  <a:pt x="49" y="8"/>
                  <a:pt x="48" y="8"/>
                  <a:pt x="48" y="7"/>
                </a:cubicBezTo>
                <a:cubicBezTo>
                  <a:pt x="47" y="7"/>
                  <a:pt x="47" y="7"/>
                  <a:pt x="47" y="7"/>
                </a:cubicBezTo>
                <a:cubicBezTo>
                  <a:pt x="47" y="7"/>
                  <a:pt x="47" y="7"/>
                  <a:pt x="47" y="7"/>
                </a:cubicBezTo>
                <a:cubicBezTo>
                  <a:pt x="42" y="2"/>
                  <a:pt x="36" y="0"/>
                  <a:pt x="28" y="0"/>
                </a:cubicBezTo>
              </a:path>
            </a:pathLst>
          </a:custGeom>
          <a:solidFill>
            <a:srgbClr val="A6474A"/>
          </a:solidFill>
          <a:ln>
            <a:noFill/>
          </a:ln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 macro="" textlink="">
        <xdr:nvSpPr>
          <xdr:cNvPr id="54" name="Freeform 52"/>
          <xdr:cNvSpPr>
            <a:spLocks noEditPoints="1"/>
          </xdr:cNvSpPr>
        </xdr:nvSpPr>
        <xdr:spPr>
          <a:xfrm>
            <a:off x="4265613" y="1162051"/>
            <a:ext cx="449263" cy="449263"/>
          </a:xfrm>
          <a:custGeom>
            <a:avLst/>
            <a:gdLst>
              <a:gd name="T0" fmla="*/ 113 w 120"/>
              <a:gd name="T1" fmla="*/ 7 h 120"/>
              <a:gd name="T2" fmla="*/ 102 w 120"/>
              <a:gd name="T3" fmla="*/ 7 h 120"/>
              <a:gd name="T4" fmla="*/ 7 w 120"/>
              <a:gd name="T5" fmla="*/ 101 h 120"/>
              <a:gd name="T6" fmla="*/ 7 w 120"/>
              <a:gd name="T7" fmla="*/ 112 h 120"/>
              <a:gd name="T8" fmla="*/ 13 w 120"/>
              <a:gd name="T9" fmla="*/ 115 h 120"/>
              <a:gd name="T10" fmla="*/ 18 w 120"/>
              <a:gd name="T11" fmla="*/ 112 h 120"/>
              <a:gd name="T12" fmla="*/ 113 w 120"/>
              <a:gd name="T13" fmla="*/ 18 h 120"/>
              <a:gd name="T14" fmla="*/ 113 w 120"/>
              <a:gd name="T15" fmla="*/ 7 h 120"/>
              <a:gd name="T16" fmla="*/ 28 w 120"/>
              <a:gd name="T17" fmla="*/ 57 h 120"/>
              <a:gd name="T18" fmla="*/ 57 w 120"/>
              <a:gd name="T19" fmla="*/ 28 h 120"/>
              <a:gd name="T20" fmla="*/ 28 w 120"/>
              <a:gd name="T21" fmla="*/ 0 h 120"/>
              <a:gd name="T22" fmla="*/ 0 w 120"/>
              <a:gd name="T23" fmla="*/ 28 h 120"/>
              <a:gd name="T24" fmla="*/ 28 w 120"/>
              <a:gd name="T25" fmla="*/ 57 h 120"/>
              <a:gd name="T26" fmla="*/ 28 w 120"/>
              <a:gd name="T27" fmla="*/ 23 h 120"/>
              <a:gd name="T28" fmla="*/ 34 w 120"/>
              <a:gd name="T29" fmla="*/ 28 h 120"/>
              <a:gd name="T30" fmla="*/ 28 w 120"/>
              <a:gd name="T31" fmla="*/ 33 h 120"/>
              <a:gd name="T32" fmla="*/ 23 w 120"/>
              <a:gd name="T33" fmla="*/ 28 h 120"/>
              <a:gd name="T34" fmla="*/ 28 w 120"/>
              <a:gd name="T35" fmla="*/ 23 h 120"/>
              <a:gd name="T36" fmla="*/ 91 w 120"/>
              <a:gd name="T37" fmla="*/ 62 h 120"/>
              <a:gd name="T38" fmla="*/ 62 w 120"/>
              <a:gd name="T39" fmla="*/ 91 h 120"/>
              <a:gd name="T40" fmla="*/ 91 w 120"/>
              <a:gd name="T41" fmla="*/ 120 h 120"/>
              <a:gd name="T42" fmla="*/ 120 w 120"/>
              <a:gd name="T43" fmla="*/ 91 h 120"/>
              <a:gd name="T44" fmla="*/ 91 w 120"/>
              <a:gd name="T45" fmla="*/ 62 h 120"/>
              <a:gd name="T46" fmla="*/ 91 w 120"/>
              <a:gd name="T47" fmla="*/ 96 h 120"/>
              <a:gd name="T48" fmla="*/ 86 w 120"/>
              <a:gd name="T49" fmla="*/ 91 h 120"/>
              <a:gd name="T50" fmla="*/ 91 w 120"/>
              <a:gd name="T51" fmla="*/ 86 h 120"/>
              <a:gd name="T52" fmla="*/ 96 w 120"/>
              <a:gd name="T53" fmla="*/ 91 h 120"/>
              <a:gd name="T54" fmla="*/ 91 w 120"/>
              <a:gd name="T55" fmla="*/ 96 h 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20" h="120">
                <a:moveTo>
                  <a:pt x="113" y="7"/>
                </a:moveTo>
                <a:cubicBezTo>
                  <a:pt x="110" y="4"/>
                  <a:pt x="105" y="4"/>
                  <a:pt x="102" y="7"/>
                </a:cubicBezTo>
                <a:cubicBezTo>
                  <a:pt x="7" y="101"/>
                  <a:pt x="7" y="101"/>
                  <a:pt x="7" y="101"/>
                </a:cubicBezTo>
                <a:cubicBezTo>
                  <a:pt x="4" y="104"/>
                  <a:pt x="4" y="109"/>
                  <a:pt x="7" y="112"/>
                </a:cubicBezTo>
                <a:cubicBezTo>
                  <a:pt x="9" y="114"/>
                  <a:pt x="11" y="115"/>
                  <a:pt x="13" y="115"/>
                </a:cubicBezTo>
                <a:cubicBezTo>
                  <a:pt x="15" y="115"/>
                  <a:pt x="17" y="114"/>
                  <a:pt x="18" y="112"/>
                </a:cubicBezTo>
                <a:cubicBezTo>
                  <a:pt x="113" y="18"/>
                  <a:pt x="113" y="18"/>
                  <a:pt x="113" y="18"/>
                </a:cubicBezTo>
                <a:cubicBezTo>
                  <a:pt x="116" y="15"/>
                  <a:pt x="116" y="10"/>
                  <a:pt x="113" y="7"/>
                </a:cubicBezTo>
                <a:close/>
                <a:moveTo>
                  <a:pt x="28" y="57"/>
                </a:moveTo>
                <a:cubicBezTo>
                  <a:pt x="44" y="57"/>
                  <a:pt x="57" y="44"/>
                  <a:pt x="57" y="28"/>
                </a:cubicBezTo>
                <a:cubicBezTo>
                  <a:pt x="57" y="12"/>
                  <a:pt x="44" y="0"/>
                  <a:pt x="28" y="0"/>
                </a:cubicBezTo>
                <a:cubicBezTo>
                  <a:pt x="13" y="0"/>
                  <a:pt x="0" y="12"/>
                  <a:pt x="0" y="28"/>
                </a:cubicBezTo>
                <a:cubicBezTo>
                  <a:pt x="0" y="44"/>
                  <a:pt x="13" y="57"/>
                  <a:pt x="28" y="57"/>
                </a:cubicBezTo>
                <a:close/>
                <a:moveTo>
                  <a:pt x="28" y="23"/>
                </a:moveTo>
                <a:cubicBezTo>
                  <a:pt x="31" y="23"/>
                  <a:pt x="34" y="25"/>
                  <a:pt x="34" y="28"/>
                </a:cubicBezTo>
                <a:cubicBezTo>
                  <a:pt x="34" y="31"/>
                  <a:pt x="31" y="33"/>
                  <a:pt x="28" y="33"/>
                </a:cubicBezTo>
                <a:cubicBezTo>
                  <a:pt x="26" y="33"/>
                  <a:pt x="23" y="31"/>
                  <a:pt x="23" y="28"/>
                </a:cubicBezTo>
                <a:cubicBezTo>
                  <a:pt x="23" y="25"/>
                  <a:pt x="26" y="23"/>
                  <a:pt x="28" y="23"/>
                </a:cubicBezTo>
                <a:close/>
                <a:moveTo>
                  <a:pt x="91" y="62"/>
                </a:moveTo>
                <a:cubicBezTo>
                  <a:pt x="75" y="62"/>
                  <a:pt x="62" y="75"/>
                  <a:pt x="62" y="91"/>
                </a:cubicBezTo>
                <a:cubicBezTo>
                  <a:pt x="62" y="107"/>
                  <a:pt x="75" y="120"/>
                  <a:pt x="91" y="120"/>
                </a:cubicBezTo>
                <a:cubicBezTo>
                  <a:pt x="107" y="120"/>
                  <a:pt x="120" y="107"/>
                  <a:pt x="120" y="91"/>
                </a:cubicBezTo>
                <a:cubicBezTo>
                  <a:pt x="120" y="75"/>
                  <a:pt x="107" y="62"/>
                  <a:pt x="91" y="62"/>
                </a:cubicBezTo>
                <a:close/>
                <a:moveTo>
                  <a:pt x="91" y="96"/>
                </a:moveTo>
                <a:cubicBezTo>
                  <a:pt x="88" y="96"/>
                  <a:pt x="86" y="94"/>
                  <a:pt x="86" y="91"/>
                </a:cubicBezTo>
                <a:cubicBezTo>
                  <a:pt x="86" y="88"/>
                  <a:pt x="88" y="86"/>
                  <a:pt x="91" y="86"/>
                </a:cubicBezTo>
                <a:cubicBezTo>
                  <a:pt x="94" y="86"/>
                  <a:pt x="96" y="88"/>
                  <a:pt x="96" y="91"/>
                </a:cubicBezTo>
                <a:cubicBezTo>
                  <a:pt x="96" y="94"/>
                  <a:pt x="94" y="96"/>
                  <a:pt x="91" y="96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</a14:hiddenLine>
            </a:ext>
          </a:extLst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</xdr:grpSp>
    <xdr:clientData/>
  </xdr:twoCellAnchor>
  <xdr:twoCellAnchor>
    <xdr:from>
      <xdr:col>9</xdr:col>
      <xdr:colOff>29210</xdr:colOff>
      <xdr:row>9</xdr:row>
      <xdr:rowOff>114300</xdr:rowOff>
    </xdr:from>
    <xdr:to>
      <xdr:col>10</xdr:col>
      <xdr:colOff>240030</xdr:colOff>
      <xdr:row>14</xdr:row>
      <xdr:rowOff>156845</xdr:rowOff>
    </xdr:to>
    <xdr:grpSp>
      <xdr:nvGrpSpPr>
        <xdr:cNvPr id="55" name="组合 54">
          <a:hlinkClick xmlns:r="http://schemas.openxmlformats.org/officeDocument/2006/relationships" r:id="rId4"/>
        </xdr:cNvPr>
        <xdr:cNvGrpSpPr>
          <a:grpSpLocks noChangeAspect="1"/>
        </xdr:cNvGrpSpPr>
      </xdr:nvGrpSpPr>
      <xdr:grpSpPr>
        <a:xfrm>
          <a:off x="6382385" y="2095500"/>
          <a:ext cx="896620" cy="899795"/>
          <a:chOff x="5195888" y="865188"/>
          <a:chExt cx="971550" cy="974725"/>
        </a:xfrm>
      </xdr:grpSpPr>
      <xdr:sp macro="" textlink="">
        <xdr:nvSpPr>
          <xdr:cNvPr id="56" name="Oval 25"/>
          <xdr:cNvSpPr>
            <a:spLocks noChangeArrowheads="1"/>
          </xdr:cNvSpPr>
        </xdr:nvSpPr>
        <xdr:spPr>
          <a:xfrm>
            <a:off x="5195888" y="865188"/>
            <a:ext cx="971550" cy="974725"/>
          </a:xfrm>
          <a:prstGeom prst="ellipse">
            <a:avLst/>
          </a:prstGeom>
          <a:solidFill>
            <a:srgbClr val="A1B963"/>
          </a:solidFill>
          <a:ln w="38100">
            <a:solidFill>
              <a:srgbClr val="738748"/>
            </a:solidFill>
            <a:round/>
          </a:ln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 macro="" textlink="">
        <xdr:nvSpPr>
          <xdr:cNvPr id="57" name="Freeform 49"/>
          <xdr:cNvSpPr/>
        </xdr:nvSpPr>
        <xdr:spPr>
          <a:xfrm>
            <a:off x="5461000" y="1123951"/>
            <a:ext cx="706438" cy="698500"/>
          </a:xfrm>
          <a:custGeom>
            <a:avLst/>
            <a:gdLst>
              <a:gd name="T0" fmla="*/ 112 w 188"/>
              <a:gd name="T1" fmla="*/ 0 h 186"/>
              <a:gd name="T2" fmla="*/ 105 w 188"/>
              <a:gd name="T3" fmla="*/ 6 h 186"/>
              <a:gd name="T4" fmla="*/ 104 w 188"/>
              <a:gd name="T5" fmla="*/ 9 h 186"/>
              <a:gd name="T6" fmla="*/ 102 w 188"/>
              <a:gd name="T7" fmla="*/ 7 h 186"/>
              <a:gd name="T8" fmla="*/ 97 w 188"/>
              <a:gd name="T9" fmla="*/ 5 h 186"/>
              <a:gd name="T10" fmla="*/ 92 w 188"/>
              <a:gd name="T11" fmla="*/ 7 h 186"/>
              <a:gd name="T12" fmla="*/ 92 w 188"/>
              <a:gd name="T13" fmla="*/ 7 h 186"/>
              <a:gd name="T14" fmla="*/ 85 w 188"/>
              <a:gd name="T15" fmla="*/ 6 h 186"/>
              <a:gd name="T16" fmla="*/ 52 w 188"/>
              <a:gd name="T17" fmla="*/ 27 h 186"/>
              <a:gd name="T18" fmla="*/ 36 w 188"/>
              <a:gd name="T19" fmla="*/ 39 h 186"/>
              <a:gd name="T20" fmla="*/ 35 w 188"/>
              <a:gd name="T21" fmla="*/ 44 h 186"/>
              <a:gd name="T22" fmla="*/ 5 w 188"/>
              <a:gd name="T23" fmla="*/ 69 h 186"/>
              <a:gd name="T24" fmla="*/ 13 w 188"/>
              <a:gd name="T25" fmla="*/ 107 h 186"/>
              <a:gd name="T26" fmla="*/ 13 w 188"/>
              <a:gd name="T27" fmla="*/ 108 h 186"/>
              <a:gd name="T28" fmla="*/ 16 w 188"/>
              <a:gd name="T29" fmla="*/ 111 h 186"/>
              <a:gd name="T30" fmla="*/ 92 w 188"/>
              <a:gd name="T31" fmla="*/ 186 h 186"/>
              <a:gd name="T32" fmla="*/ 188 w 188"/>
              <a:gd name="T33" fmla="*/ 74 h 186"/>
              <a:gd name="T34" fmla="*/ 129 w 188"/>
              <a:gd name="T35" fmla="*/ 15 h 186"/>
              <a:gd name="T36" fmla="*/ 126 w 188"/>
              <a:gd name="T37" fmla="*/ 12 h 186"/>
              <a:gd name="T38" fmla="*/ 117 w 188"/>
              <a:gd name="T39" fmla="*/ 3 h 186"/>
              <a:gd name="T40" fmla="*/ 116 w 188"/>
              <a:gd name="T41" fmla="*/ 2 h 186"/>
              <a:gd name="T42" fmla="*/ 116 w 188"/>
              <a:gd name="T43" fmla="*/ 2 h 186"/>
              <a:gd name="T44" fmla="*/ 116 w 188"/>
              <a:gd name="T45" fmla="*/ 2 h 186"/>
              <a:gd name="T46" fmla="*/ 113 w 188"/>
              <a:gd name="T47" fmla="*/ 1 h 186"/>
              <a:gd name="T48" fmla="*/ 112 w 188"/>
              <a:gd name="T49" fmla="*/ 0 h 1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88" h="186">
                <a:moveTo>
                  <a:pt x="112" y="0"/>
                </a:moveTo>
                <a:cubicBezTo>
                  <a:pt x="109" y="0"/>
                  <a:pt x="106" y="3"/>
                  <a:pt x="105" y="6"/>
                </a:cubicBezTo>
                <a:cubicBezTo>
                  <a:pt x="104" y="9"/>
                  <a:pt x="104" y="9"/>
                  <a:pt x="104" y="9"/>
                </a:cubicBezTo>
                <a:cubicBezTo>
                  <a:pt x="102" y="7"/>
                  <a:pt x="102" y="7"/>
                  <a:pt x="102" y="7"/>
                </a:cubicBezTo>
                <a:cubicBezTo>
                  <a:pt x="100" y="5"/>
                  <a:pt x="99" y="5"/>
                  <a:pt x="97" y="5"/>
                </a:cubicBezTo>
                <a:cubicBezTo>
                  <a:pt x="95" y="5"/>
                  <a:pt x="93" y="5"/>
                  <a:pt x="92" y="7"/>
                </a:cubicBezTo>
                <a:cubicBezTo>
                  <a:pt x="92" y="7"/>
                  <a:pt x="92" y="7"/>
                  <a:pt x="92" y="7"/>
                </a:cubicBezTo>
                <a:cubicBezTo>
                  <a:pt x="90" y="6"/>
                  <a:pt x="87" y="6"/>
                  <a:pt x="85" y="6"/>
                </a:cubicBezTo>
                <a:cubicBezTo>
                  <a:pt x="71" y="6"/>
                  <a:pt x="58" y="14"/>
                  <a:pt x="52" y="27"/>
                </a:cubicBezTo>
                <a:cubicBezTo>
                  <a:pt x="45" y="28"/>
                  <a:pt x="39" y="32"/>
                  <a:pt x="36" y="39"/>
                </a:cubicBezTo>
                <a:cubicBezTo>
                  <a:pt x="35" y="44"/>
                  <a:pt x="35" y="44"/>
                  <a:pt x="35" y="44"/>
                </a:cubicBezTo>
                <a:cubicBezTo>
                  <a:pt x="22" y="46"/>
                  <a:pt x="10" y="55"/>
                  <a:pt x="5" y="69"/>
                </a:cubicBezTo>
                <a:cubicBezTo>
                  <a:pt x="0" y="82"/>
                  <a:pt x="4" y="97"/>
                  <a:pt x="13" y="107"/>
                </a:cubicBezTo>
                <a:cubicBezTo>
                  <a:pt x="13" y="108"/>
                  <a:pt x="13" y="108"/>
                  <a:pt x="13" y="108"/>
                </a:cubicBezTo>
                <a:cubicBezTo>
                  <a:pt x="14" y="109"/>
                  <a:pt x="15" y="110"/>
                  <a:pt x="16" y="111"/>
                </a:cubicBezTo>
                <a:cubicBezTo>
                  <a:pt x="92" y="186"/>
                  <a:pt x="92" y="186"/>
                  <a:pt x="92" y="186"/>
                </a:cubicBezTo>
                <a:cubicBezTo>
                  <a:pt x="143" y="173"/>
                  <a:pt x="182" y="128"/>
                  <a:pt x="188" y="74"/>
                </a:cubicBezTo>
                <a:cubicBezTo>
                  <a:pt x="129" y="15"/>
                  <a:pt x="129" y="15"/>
                  <a:pt x="129" y="15"/>
                </a:cubicBezTo>
                <a:cubicBezTo>
                  <a:pt x="128" y="14"/>
                  <a:pt x="127" y="13"/>
                  <a:pt x="126" y="12"/>
                </a:cubicBezTo>
                <a:cubicBezTo>
                  <a:pt x="117" y="3"/>
                  <a:pt x="117" y="3"/>
                  <a:pt x="117" y="3"/>
                </a:cubicBezTo>
                <a:cubicBezTo>
                  <a:pt x="117" y="3"/>
                  <a:pt x="116" y="2"/>
                  <a:pt x="116" y="2"/>
                </a:cubicBezTo>
                <a:cubicBezTo>
                  <a:pt x="116" y="2"/>
                  <a:pt x="116" y="2"/>
                  <a:pt x="116" y="2"/>
                </a:cubicBezTo>
                <a:cubicBezTo>
                  <a:pt x="116" y="2"/>
                  <a:pt x="116" y="2"/>
                  <a:pt x="116" y="2"/>
                </a:cubicBezTo>
                <a:cubicBezTo>
                  <a:pt x="115" y="1"/>
                  <a:pt x="114" y="1"/>
                  <a:pt x="113" y="1"/>
                </a:cubicBezTo>
                <a:cubicBezTo>
                  <a:pt x="113" y="0"/>
                  <a:pt x="112" y="0"/>
                  <a:pt x="112" y="0"/>
                </a:cubicBezTo>
              </a:path>
            </a:pathLst>
          </a:custGeom>
          <a:solidFill>
            <a:srgbClr val="738748"/>
          </a:solidFill>
          <a:ln>
            <a:noFill/>
          </a:ln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 macro="" textlink="">
        <xdr:nvSpPr>
          <xdr:cNvPr id="58" name="Freeform 66"/>
          <xdr:cNvSpPr/>
        </xdr:nvSpPr>
        <xdr:spPr>
          <a:xfrm>
            <a:off x="5454650" y="1123951"/>
            <a:ext cx="498475" cy="473075"/>
          </a:xfrm>
          <a:custGeom>
            <a:avLst/>
            <a:gdLst>
              <a:gd name="T0" fmla="*/ 131 w 133"/>
              <a:gd name="T1" fmla="*/ 16 h 126"/>
              <a:gd name="T2" fmla="*/ 123 w 133"/>
              <a:gd name="T3" fmla="*/ 11 h 126"/>
              <a:gd name="T4" fmla="*/ 120 w 133"/>
              <a:gd name="T5" fmla="*/ 12 h 126"/>
              <a:gd name="T6" fmla="*/ 120 w 133"/>
              <a:gd name="T7" fmla="*/ 9 h 126"/>
              <a:gd name="T8" fmla="*/ 115 w 133"/>
              <a:gd name="T9" fmla="*/ 1 h 126"/>
              <a:gd name="T10" fmla="*/ 107 w 133"/>
              <a:gd name="T11" fmla="*/ 6 h 126"/>
              <a:gd name="T12" fmla="*/ 106 w 133"/>
              <a:gd name="T13" fmla="*/ 9 h 126"/>
              <a:gd name="T14" fmla="*/ 104 w 133"/>
              <a:gd name="T15" fmla="*/ 7 h 126"/>
              <a:gd name="T16" fmla="*/ 94 w 133"/>
              <a:gd name="T17" fmla="*/ 7 h 126"/>
              <a:gd name="T18" fmla="*/ 94 w 133"/>
              <a:gd name="T19" fmla="*/ 7 h 126"/>
              <a:gd name="T20" fmla="*/ 54 w 133"/>
              <a:gd name="T21" fmla="*/ 27 h 126"/>
              <a:gd name="T22" fmla="*/ 38 w 133"/>
              <a:gd name="T23" fmla="*/ 39 h 126"/>
              <a:gd name="T24" fmla="*/ 37 w 133"/>
              <a:gd name="T25" fmla="*/ 44 h 126"/>
              <a:gd name="T26" fmla="*/ 7 w 133"/>
              <a:gd name="T27" fmla="*/ 69 h 126"/>
              <a:gd name="T28" fmla="*/ 30 w 133"/>
              <a:gd name="T29" fmla="*/ 118 h 126"/>
              <a:gd name="T30" fmla="*/ 80 w 133"/>
              <a:gd name="T31" fmla="*/ 95 h 126"/>
              <a:gd name="T32" fmla="*/ 73 w 133"/>
              <a:gd name="T33" fmla="*/ 57 h 126"/>
              <a:gd name="T34" fmla="*/ 75 w 133"/>
              <a:gd name="T35" fmla="*/ 53 h 126"/>
              <a:gd name="T36" fmla="*/ 72 w 133"/>
              <a:gd name="T37" fmla="*/ 34 h 126"/>
              <a:gd name="T38" fmla="*/ 88 w 133"/>
              <a:gd name="T39" fmla="*/ 25 h 126"/>
              <a:gd name="T40" fmla="*/ 88 w 133"/>
              <a:gd name="T41" fmla="*/ 28 h 126"/>
              <a:gd name="T42" fmla="*/ 97 w 133"/>
              <a:gd name="T43" fmla="*/ 33 h 126"/>
              <a:gd name="T44" fmla="*/ 100 w 133"/>
              <a:gd name="T45" fmla="*/ 32 h 126"/>
              <a:gd name="T46" fmla="*/ 99 w 133"/>
              <a:gd name="T47" fmla="*/ 36 h 126"/>
              <a:gd name="T48" fmla="*/ 104 w 133"/>
              <a:gd name="T49" fmla="*/ 44 h 126"/>
              <a:gd name="T50" fmla="*/ 108 w 133"/>
              <a:gd name="T51" fmla="*/ 44 h 126"/>
              <a:gd name="T52" fmla="*/ 113 w 133"/>
              <a:gd name="T53" fmla="*/ 39 h 126"/>
              <a:gd name="T54" fmla="*/ 114 w 133"/>
              <a:gd name="T55" fmla="*/ 36 h 126"/>
              <a:gd name="T56" fmla="*/ 116 w 133"/>
              <a:gd name="T57" fmla="*/ 38 h 126"/>
              <a:gd name="T58" fmla="*/ 123 w 133"/>
              <a:gd name="T59" fmla="*/ 40 h 126"/>
              <a:gd name="T60" fmla="*/ 126 w 133"/>
              <a:gd name="T61" fmla="*/ 38 h 126"/>
              <a:gd name="T62" fmla="*/ 126 w 133"/>
              <a:gd name="T63" fmla="*/ 28 h 126"/>
              <a:gd name="T64" fmla="*/ 124 w 133"/>
              <a:gd name="T65" fmla="*/ 26 h 126"/>
              <a:gd name="T66" fmla="*/ 127 w 133"/>
              <a:gd name="T67" fmla="*/ 25 h 126"/>
              <a:gd name="T68" fmla="*/ 131 w 133"/>
              <a:gd name="T69" fmla="*/ 16 h 1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133" h="126">
                <a:moveTo>
                  <a:pt x="131" y="16"/>
                </a:moveTo>
                <a:cubicBezTo>
                  <a:pt x="130" y="13"/>
                  <a:pt x="127" y="10"/>
                  <a:pt x="123" y="11"/>
                </a:cubicBezTo>
                <a:cubicBezTo>
                  <a:pt x="120" y="12"/>
                  <a:pt x="120" y="12"/>
                  <a:pt x="120" y="12"/>
                </a:cubicBezTo>
                <a:cubicBezTo>
                  <a:pt x="120" y="9"/>
                  <a:pt x="120" y="9"/>
                  <a:pt x="120" y="9"/>
                </a:cubicBezTo>
                <a:cubicBezTo>
                  <a:pt x="121" y="5"/>
                  <a:pt x="119" y="2"/>
                  <a:pt x="115" y="1"/>
                </a:cubicBezTo>
                <a:cubicBezTo>
                  <a:pt x="112" y="0"/>
                  <a:pt x="108" y="2"/>
                  <a:pt x="107" y="6"/>
                </a:cubicBezTo>
                <a:cubicBezTo>
                  <a:pt x="106" y="9"/>
                  <a:pt x="106" y="9"/>
                  <a:pt x="106" y="9"/>
                </a:cubicBezTo>
                <a:cubicBezTo>
                  <a:pt x="104" y="7"/>
                  <a:pt x="104" y="7"/>
                  <a:pt x="104" y="7"/>
                </a:cubicBezTo>
                <a:cubicBezTo>
                  <a:pt x="101" y="4"/>
                  <a:pt x="96" y="4"/>
                  <a:pt x="94" y="7"/>
                </a:cubicBezTo>
                <a:cubicBezTo>
                  <a:pt x="94" y="7"/>
                  <a:pt x="94" y="7"/>
                  <a:pt x="94" y="7"/>
                </a:cubicBezTo>
                <a:cubicBezTo>
                  <a:pt x="78" y="4"/>
                  <a:pt x="61" y="12"/>
                  <a:pt x="54" y="27"/>
                </a:cubicBezTo>
                <a:cubicBezTo>
                  <a:pt x="47" y="28"/>
                  <a:pt x="41" y="32"/>
                  <a:pt x="38" y="39"/>
                </a:cubicBezTo>
                <a:cubicBezTo>
                  <a:pt x="37" y="44"/>
                  <a:pt x="37" y="44"/>
                  <a:pt x="37" y="44"/>
                </a:cubicBezTo>
                <a:cubicBezTo>
                  <a:pt x="24" y="46"/>
                  <a:pt x="12" y="55"/>
                  <a:pt x="7" y="69"/>
                </a:cubicBezTo>
                <a:cubicBezTo>
                  <a:pt x="0" y="89"/>
                  <a:pt x="10" y="111"/>
                  <a:pt x="30" y="118"/>
                </a:cubicBezTo>
                <a:cubicBezTo>
                  <a:pt x="50" y="126"/>
                  <a:pt x="72" y="115"/>
                  <a:pt x="80" y="95"/>
                </a:cubicBezTo>
                <a:cubicBezTo>
                  <a:pt x="85" y="82"/>
                  <a:pt x="82" y="68"/>
                  <a:pt x="73" y="57"/>
                </a:cubicBezTo>
                <a:cubicBezTo>
                  <a:pt x="75" y="53"/>
                  <a:pt x="75" y="53"/>
                  <a:pt x="75" y="53"/>
                </a:cubicBezTo>
                <a:cubicBezTo>
                  <a:pt x="78" y="46"/>
                  <a:pt x="76" y="39"/>
                  <a:pt x="72" y="34"/>
                </a:cubicBezTo>
                <a:cubicBezTo>
                  <a:pt x="75" y="28"/>
                  <a:pt x="82" y="25"/>
                  <a:pt x="88" y="25"/>
                </a:cubicBezTo>
                <a:cubicBezTo>
                  <a:pt x="88" y="26"/>
                  <a:pt x="88" y="27"/>
                  <a:pt x="88" y="28"/>
                </a:cubicBezTo>
                <a:cubicBezTo>
                  <a:pt x="89" y="32"/>
                  <a:pt x="93" y="34"/>
                  <a:pt x="97" y="33"/>
                </a:cubicBezTo>
                <a:cubicBezTo>
                  <a:pt x="100" y="32"/>
                  <a:pt x="100" y="32"/>
                  <a:pt x="100" y="32"/>
                </a:cubicBezTo>
                <a:cubicBezTo>
                  <a:pt x="99" y="36"/>
                  <a:pt x="99" y="36"/>
                  <a:pt x="99" y="36"/>
                </a:cubicBezTo>
                <a:cubicBezTo>
                  <a:pt x="98" y="39"/>
                  <a:pt x="101" y="43"/>
                  <a:pt x="104" y="44"/>
                </a:cubicBezTo>
                <a:cubicBezTo>
                  <a:pt x="106" y="44"/>
                  <a:pt x="107" y="44"/>
                  <a:pt x="108" y="44"/>
                </a:cubicBezTo>
                <a:cubicBezTo>
                  <a:pt x="110" y="43"/>
                  <a:pt x="112" y="42"/>
                  <a:pt x="113" y="39"/>
                </a:cubicBezTo>
                <a:cubicBezTo>
                  <a:pt x="114" y="36"/>
                  <a:pt x="114" y="36"/>
                  <a:pt x="114" y="36"/>
                </a:cubicBezTo>
                <a:cubicBezTo>
                  <a:pt x="116" y="38"/>
                  <a:pt x="116" y="38"/>
                  <a:pt x="116" y="38"/>
                </a:cubicBezTo>
                <a:cubicBezTo>
                  <a:pt x="118" y="40"/>
                  <a:pt x="120" y="41"/>
                  <a:pt x="123" y="40"/>
                </a:cubicBezTo>
                <a:cubicBezTo>
                  <a:pt x="124" y="40"/>
                  <a:pt x="125" y="39"/>
                  <a:pt x="126" y="38"/>
                </a:cubicBezTo>
                <a:cubicBezTo>
                  <a:pt x="129" y="35"/>
                  <a:pt x="129" y="31"/>
                  <a:pt x="126" y="28"/>
                </a:cubicBezTo>
                <a:cubicBezTo>
                  <a:pt x="124" y="26"/>
                  <a:pt x="124" y="26"/>
                  <a:pt x="124" y="26"/>
                </a:cubicBezTo>
                <a:cubicBezTo>
                  <a:pt x="127" y="25"/>
                  <a:pt x="127" y="25"/>
                  <a:pt x="127" y="25"/>
                </a:cubicBezTo>
                <a:cubicBezTo>
                  <a:pt x="130" y="24"/>
                  <a:pt x="133" y="20"/>
                  <a:pt x="131" y="16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</a14:hiddenLine>
            </a:ext>
          </a:extLst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</xdr:grpSp>
    <xdr:clientData/>
  </xdr:twoCellAnchor>
  <xdr:twoCellAnchor>
    <xdr:from>
      <xdr:col>10</xdr:col>
      <xdr:colOff>676910</xdr:colOff>
      <xdr:row>9</xdr:row>
      <xdr:rowOff>104775</xdr:rowOff>
    </xdr:from>
    <xdr:to>
      <xdr:col>10</xdr:col>
      <xdr:colOff>1573530</xdr:colOff>
      <xdr:row>14</xdr:row>
      <xdr:rowOff>147320</xdr:rowOff>
    </xdr:to>
    <xdr:grpSp>
      <xdr:nvGrpSpPr>
        <xdr:cNvPr id="59" name="组合 58">
          <a:hlinkClick xmlns:r="http://schemas.openxmlformats.org/officeDocument/2006/relationships" r:id="rId5"/>
        </xdr:cNvPr>
        <xdr:cNvGrpSpPr>
          <a:grpSpLocks noChangeAspect="1"/>
        </xdr:cNvGrpSpPr>
      </xdr:nvGrpSpPr>
      <xdr:grpSpPr>
        <a:xfrm>
          <a:off x="7715885" y="2085975"/>
          <a:ext cx="896620" cy="899795"/>
          <a:chOff x="6407150" y="865188"/>
          <a:chExt cx="971550" cy="974725"/>
        </a:xfrm>
      </xdr:grpSpPr>
      <xdr:sp macro="" textlink="">
        <xdr:nvSpPr>
          <xdr:cNvPr id="60" name="Oval 21"/>
          <xdr:cNvSpPr>
            <a:spLocks noChangeArrowheads="1"/>
          </xdr:cNvSpPr>
        </xdr:nvSpPr>
        <xdr:spPr>
          <a:xfrm>
            <a:off x="6407150" y="865188"/>
            <a:ext cx="971550" cy="974725"/>
          </a:xfrm>
          <a:prstGeom prst="ellipse">
            <a:avLst/>
          </a:prstGeom>
          <a:solidFill>
            <a:srgbClr val="F36C00"/>
          </a:solidFill>
          <a:ln w="38100">
            <a:solidFill>
              <a:srgbClr val="BF5600"/>
            </a:solidFill>
          </a:ln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 macro="" textlink="">
        <xdr:nvSpPr>
          <xdr:cNvPr id="61" name="Freeform 44"/>
          <xdr:cNvSpPr/>
        </xdr:nvSpPr>
        <xdr:spPr>
          <a:xfrm>
            <a:off x="6646863" y="1106488"/>
            <a:ext cx="712788" cy="688975"/>
          </a:xfrm>
          <a:custGeom>
            <a:avLst/>
            <a:gdLst>
              <a:gd name="T0" fmla="*/ 80 w 190"/>
              <a:gd name="T1" fmla="*/ 0 h 184"/>
              <a:gd name="T2" fmla="*/ 69 w 190"/>
              <a:gd name="T3" fmla="*/ 4 h 184"/>
              <a:gd name="T4" fmla="*/ 64 w 190"/>
              <a:gd name="T5" fmla="*/ 9 h 184"/>
              <a:gd name="T6" fmla="*/ 52 w 190"/>
              <a:gd name="T7" fmla="*/ 6 h 184"/>
              <a:gd name="T8" fmla="*/ 35 w 190"/>
              <a:gd name="T9" fmla="*/ 14 h 184"/>
              <a:gd name="T10" fmla="*/ 9 w 190"/>
              <a:gd name="T11" fmla="*/ 40 h 184"/>
              <a:gd name="T12" fmla="*/ 9 w 190"/>
              <a:gd name="T13" fmla="*/ 74 h 184"/>
              <a:gd name="T14" fmla="*/ 119 w 190"/>
              <a:gd name="T15" fmla="*/ 184 h 184"/>
              <a:gd name="T16" fmla="*/ 190 w 190"/>
              <a:gd name="T17" fmla="*/ 103 h 184"/>
              <a:gd name="T18" fmla="*/ 127 w 190"/>
              <a:gd name="T19" fmla="*/ 40 h 184"/>
              <a:gd name="T20" fmla="*/ 127 w 190"/>
              <a:gd name="T21" fmla="*/ 40 h 184"/>
              <a:gd name="T22" fmla="*/ 127 w 190"/>
              <a:gd name="T23" fmla="*/ 40 h 184"/>
              <a:gd name="T24" fmla="*/ 91 w 190"/>
              <a:gd name="T25" fmla="*/ 4 h 184"/>
              <a:gd name="T26" fmla="*/ 80 w 190"/>
              <a:gd name="T27" fmla="*/ 0 h 1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90" h="184">
                <a:moveTo>
                  <a:pt x="80" y="0"/>
                </a:moveTo>
                <a:cubicBezTo>
                  <a:pt x="76" y="0"/>
                  <a:pt x="72" y="1"/>
                  <a:pt x="69" y="4"/>
                </a:cubicBezTo>
                <a:cubicBezTo>
                  <a:pt x="64" y="9"/>
                  <a:pt x="64" y="9"/>
                  <a:pt x="64" y="9"/>
                </a:cubicBezTo>
                <a:cubicBezTo>
                  <a:pt x="60" y="7"/>
                  <a:pt x="56" y="6"/>
                  <a:pt x="52" y="6"/>
                </a:cubicBezTo>
                <a:cubicBezTo>
                  <a:pt x="46" y="6"/>
                  <a:pt x="40" y="9"/>
                  <a:pt x="35" y="14"/>
                </a:cubicBezTo>
                <a:cubicBezTo>
                  <a:pt x="9" y="40"/>
                  <a:pt x="9" y="40"/>
                  <a:pt x="9" y="40"/>
                </a:cubicBezTo>
                <a:cubicBezTo>
                  <a:pt x="0" y="49"/>
                  <a:pt x="0" y="64"/>
                  <a:pt x="9" y="74"/>
                </a:cubicBezTo>
                <a:cubicBezTo>
                  <a:pt x="119" y="184"/>
                  <a:pt x="119" y="184"/>
                  <a:pt x="119" y="184"/>
                </a:cubicBezTo>
                <a:cubicBezTo>
                  <a:pt x="153" y="168"/>
                  <a:pt x="179" y="139"/>
                  <a:pt x="190" y="103"/>
                </a:cubicBezTo>
                <a:cubicBezTo>
                  <a:pt x="127" y="40"/>
                  <a:pt x="127" y="40"/>
                  <a:pt x="127" y="40"/>
                </a:cubicBezTo>
                <a:cubicBezTo>
                  <a:pt x="127" y="40"/>
                  <a:pt x="127" y="40"/>
                  <a:pt x="127" y="40"/>
                </a:cubicBezTo>
                <a:cubicBezTo>
                  <a:pt x="127" y="40"/>
                  <a:pt x="127" y="40"/>
                  <a:pt x="127" y="40"/>
                </a:cubicBezTo>
                <a:cubicBezTo>
                  <a:pt x="91" y="4"/>
                  <a:pt x="91" y="4"/>
                  <a:pt x="91" y="4"/>
                </a:cubicBezTo>
                <a:cubicBezTo>
                  <a:pt x="88" y="1"/>
                  <a:pt x="84" y="0"/>
                  <a:pt x="80" y="0"/>
                </a:cubicBezTo>
              </a:path>
            </a:pathLst>
          </a:custGeom>
          <a:solidFill>
            <a:srgbClr val="BF5600"/>
          </a:solidFill>
          <a:ln>
            <a:noFill/>
          </a:ln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  <xdr:sp macro="" textlink="">
        <xdr:nvSpPr>
          <xdr:cNvPr id="62" name="Freeform 67"/>
          <xdr:cNvSpPr>
            <a:spLocks noEditPoints="1"/>
          </xdr:cNvSpPr>
        </xdr:nvSpPr>
        <xdr:spPr>
          <a:xfrm>
            <a:off x="6646863" y="1098551"/>
            <a:ext cx="498475" cy="498475"/>
          </a:xfrm>
          <a:custGeom>
            <a:avLst/>
            <a:gdLst>
              <a:gd name="T0" fmla="*/ 105 w 133"/>
              <a:gd name="T1" fmla="*/ 42 h 133"/>
              <a:gd name="T2" fmla="*/ 100 w 133"/>
              <a:gd name="T3" fmla="*/ 46 h 133"/>
              <a:gd name="T4" fmla="*/ 87 w 133"/>
              <a:gd name="T5" fmla="*/ 33 h 133"/>
              <a:gd name="T6" fmla="*/ 91 w 133"/>
              <a:gd name="T7" fmla="*/ 28 h 133"/>
              <a:gd name="T8" fmla="*/ 91 w 133"/>
              <a:gd name="T9" fmla="*/ 6 h 133"/>
              <a:gd name="T10" fmla="*/ 69 w 133"/>
              <a:gd name="T11" fmla="*/ 6 h 133"/>
              <a:gd name="T12" fmla="*/ 64 w 133"/>
              <a:gd name="T13" fmla="*/ 11 h 133"/>
              <a:gd name="T14" fmla="*/ 35 w 133"/>
              <a:gd name="T15" fmla="*/ 16 h 133"/>
              <a:gd name="T16" fmla="*/ 9 w 133"/>
              <a:gd name="T17" fmla="*/ 42 h 133"/>
              <a:gd name="T18" fmla="*/ 9 w 133"/>
              <a:gd name="T19" fmla="*/ 76 h 133"/>
              <a:gd name="T20" fmla="*/ 43 w 133"/>
              <a:gd name="T21" fmla="*/ 76 h 133"/>
              <a:gd name="T22" fmla="*/ 47 w 133"/>
              <a:gd name="T23" fmla="*/ 72 h 133"/>
              <a:gd name="T24" fmla="*/ 61 w 133"/>
              <a:gd name="T25" fmla="*/ 72 h 133"/>
              <a:gd name="T26" fmla="*/ 61 w 133"/>
              <a:gd name="T27" fmla="*/ 86 h 133"/>
              <a:gd name="T28" fmla="*/ 57 w 133"/>
              <a:gd name="T29" fmla="*/ 90 h 133"/>
              <a:gd name="T30" fmla="*/ 57 w 133"/>
              <a:gd name="T31" fmla="*/ 124 h 133"/>
              <a:gd name="T32" fmla="*/ 91 w 133"/>
              <a:gd name="T33" fmla="*/ 124 h 133"/>
              <a:gd name="T34" fmla="*/ 117 w 133"/>
              <a:gd name="T35" fmla="*/ 97 h 133"/>
              <a:gd name="T36" fmla="*/ 121 w 133"/>
              <a:gd name="T37" fmla="*/ 69 h 133"/>
              <a:gd name="T38" fmla="*/ 127 w 133"/>
              <a:gd name="T39" fmla="*/ 64 h 133"/>
              <a:gd name="T40" fmla="*/ 127 w 133"/>
              <a:gd name="T41" fmla="*/ 42 h 133"/>
              <a:gd name="T42" fmla="*/ 105 w 133"/>
              <a:gd name="T43" fmla="*/ 42 h 133"/>
              <a:gd name="T44" fmla="*/ 33 w 133"/>
              <a:gd name="T45" fmla="*/ 67 h 133"/>
              <a:gd name="T46" fmla="*/ 18 w 133"/>
              <a:gd name="T47" fmla="*/ 67 h 133"/>
              <a:gd name="T48" fmla="*/ 18 w 133"/>
              <a:gd name="T49" fmla="*/ 52 h 133"/>
              <a:gd name="T50" fmla="*/ 33 w 133"/>
              <a:gd name="T51" fmla="*/ 52 h 133"/>
              <a:gd name="T52" fmla="*/ 33 w 133"/>
              <a:gd name="T53" fmla="*/ 67 h 133"/>
              <a:gd name="T54" fmla="*/ 81 w 133"/>
              <a:gd name="T55" fmla="*/ 114 h 133"/>
              <a:gd name="T56" fmla="*/ 66 w 133"/>
              <a:gd name="T57" fmla="*/ 114 h 133"/>
              <a:gd name="T58" fmla="*/ 66 w 133"/>
              <a:gd name="T59" fmla="*/ 100 h 133"/>
              <a:gd name="T60" fmla="*/ 81 w 133"/>
              <a:gd name="T61" fmla="*/ 100 h 133"/>
              <a:gd name="T62" fmla="*/ 81 w 133"/>
              <a:gd name="T63" fmla="*/ 114 h 1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133" h="133">
                <a:moveTo>
                  <a:pt x="105" y="42"/>
                </a:moveTo>
                <a:cubicBezTo>
                  <a:pt x="100" y="46"/>
                  <a:pt x="100" y="46"/>
                  <a:pt x="100" y="46"/>
                </a:cubicBezTo>
                <a:cubicBezTo>
                  <a:pt x="87" y="33"/>
                  <a:pt x="87" y="33"/>
                  <a:pt x="87" y="33"/>
                </a:cubicBezTo>
                <a:cubicBezTo>
                  <a:pt x="91" y="28"/>
                  <a:pt x="91" y="28"/>
                  <a:pt x="91" y="28"/>
                </a:cubicBezTo>
                <a:cubicBezTo>
                  <a:pt x="97" y="22"/>
                  <a:pt x="97" y="12"/>
                  <a:pt x="91" y="6"/>
                </a:cubicBezTo>
                <a:cubicBezTo>
                  <a:pt x="85" y="0"/>
                  <a:pt x="75" y="0"/>
                  <a:pt x="69" y="6"/>
                </a:cubicBezTo>
                <a:cubicBezTo>
                  <a:pt x="64" y="11"/>
                  <a:pt x="64" y="11"/>
                  <a:pt x="64" y="11"/>
                </a:cubicBezTo>
                <a:cubicBezTo>
                  <a:pt x="55" y="6"/>
                  <a:pt x="43" y="8"/>
                  <a:pt x="35" y="16"/>
                </a:cubicBezTo>
                <a:cubicBezTo>
                  <a:pt x="9" y="42"/>
                  <a:pt x="9" y="42"/>
                  <a:pt x="9" y="42"/>
                </a:cubicBezTo>
                <a:cubicBezTo>
                  <a:pt x="0" y="51"/>
                  <a:pt x="0" y="66"/>
                  <a:pt x="9" y="76"/>
                </a:cubicBezTo>
                <a:cubicBezTo>
                  <a:pt x="19" y="85"/>
                  <a:pt x="34" y="85"/>
                  <a:pt x="43" y="76"/>
                </a:cubicBezTo>
                <a:cubicBezTo>
                  <a:pt x="47" y="72"/>
                  <a:pt x="47" y="72"/>
                  <a:pt x="47" y="72"/>
                </a:cubicBezTo>
                <a:cubicBezTo>
                  <a:pt x="51" y="69"/>
                  <a:pt x="57" y="69"/>
                  <a:pt x="61" y="72"/>
                </a:cubicBezTo>
                <a:cubicBezTo>
                  <a:pt x="64" y="76"/>
                  <a:pt x="64" y="82"/>
                  <a:pt x="61" y="86"/>
                </a:cubicBezTo>
                <a:cubicBezTo>
                  <a:pt x="57" y="90"/>
                  <a:pt x="57" y="90"/>
                  <a:pt x="57" y="90"/>
                </a:cubicBezTo>
                <a:cubicBezTo>
                  <a:pt x="48" y="99"/>
                  <a:pt x="48" y="114"/>
                  <a:pt x="57" y="124"/>
                </a:cubicBezTo>
                <a:cubicBezTo>
                  <a:pt x="66" y="133"/>
                  <a:pt x="82" y="133"/>
                  <a:pt x="91" y="124"/>
                </a:cubicBezTo>
                <a:cubicBezTo>
                  <a:pt x="117" y="97"/>
                  <a:pt x="117" y="97"/>
                  <a:pt x="117" y="97"/>
                </a:cubicBezTo>
                <a:cubicBezTo>
                  <a:pt x="125" y="90"/>
                  <a:pt x="126" y="78"/>
                  <a:pt x="121" y="69"/>
                </a:cubicBezTo>
                <a:cubicBezTo>
                  <a:pt x="127" y="64"/>
                  <a:pt x="127" y="64"/>
                  <a:pt x="127" y="64"/>
                </a:cubicBezTo>
                <a:cubicBezTo>
                  <a:pt x="133" y="58"/>
                  <a:pt x="133" y="48"/>
                  <a:pt x="127" y="42"/>
                </a:cubicBezTo>
                <a:cubicBezTo>
                  <a:pt x="121" y="36"/>
                  <a:pt x="111" y="36"/>
                  <a:pt x="105" y="42"/>
                </a:cubicBezTo>
                <a:close/>
                <a:moveTo>
                  <a:pt x="33" y="67"/>
                </a:moveTo>
                <a:cubicBezTo>
                  <a:pt x="29" y="71"/>
                  <a:pt x="22" y="71"/>
                  <a:pt x="18" y="67"/>
                </a:cubicBezTo>
                <a:cubicBezTo>
                  <a:pt x="14" y="63"/>
                  <a:pt x="14" y="56"/>
                  <a:pt x="18" y="52"/>
                </a:cubicBezTo>
                <a:cubicBezTo>
                  <a:pt x="22" y="48"/>
                  <a:pt x="29" y="48"/>
                  <a:pt x="33" y="52"/>
                </a:cubicBezTo>
                <a:cubicBezTo>
                  <a:pt x="37" y="56"/>
                  <a:pt x="37" y="63"/>
                  <a:pt x="33" y="67"/>
                </a:cubicBezTo>
                <a:close/>
                <a:moveTo>
                  <a:pt x="81" y="114"/>
                </a:moveTo>
                <a:cubicBezTo>
                  <a:pt x="77" y="119"/>
                  <a:pt x="70" y="119"/>
                  <a:pt x="66" y="114"/>
                </a:cubicBezTo>
                <a:cubicBezTo>
                  <a:pt x="62" y="110"/>
                  <a:pt x="62" y="104"/>
                  <a:pt x="66" y="100"/>
                </a:cubicBezTo>
                <a:cubicBezTo>
                  <a:pt x="70" y="96"/>
                  <a:pt x="77" y="96"/>
                  <a:pt x="81" y="100"/>
                </a:cubicBezTo>
                <a:cubicBezTo>
                  <a:pt x="85" y="104"/>
                  <a:pt x="85" y="110"/>
                  <a:pt x="81" y="114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</a14:hiddenLine>
            </a:ext>
          </a:extLst>
        </xdr:spPr>
        <xdr:txBody>
          <a:bodyPr vert="horz" wrap="square" lIns="91440" tIns="45720" rIns="91440" bIns="45720" numCol="1" anchor="t" anchorCtr="0" compatLnSpc="1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zh-CN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76200</xdr:rowOff>
    </xdr:from>
    <xdr:to>
      <xdr:col>9</xdr:col>
      <xdr:colOff>533400</xdr:colOff>
      <xdr:row>2</xdr:row>
      <xdr:rowOff>133350</xdr:rowOff>
    </xdr:to>
    <xdr:sp macro="" textlink="">
      <xdr:nvSpPr>
        <xdr:cNvPr id="2" name="文本框 1">
          <a:hlinkClick xmlns:r="http://schemas.openxmlformats.org/officeDocument/2006/relationships" r:id="rId1"/>
        </xdr:cNvPr>
        <xdr:cNvSpPr txBox="1"/>
      </xdr:nvSpPr>
      <xdr:spPr>
        <a:xfrm>
          <a:off x="7048500" y="419100"/>
          <a:ext cx="904875" cy="361950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zh-CN" altLang="en-US" sz="1200" b="1">
              <a:latin typeface="微软雅黑" panose="020B0503020204020204" charset="-122"/>
              <a:ea typeface="微软雅黑" panose="020B0503020204020204" charset="-122"/>
            </a:rPr>
            <a:t>返回主页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0</xdr:row>
      <xdr:rowOff>635</xdr:rowOff>
    </xdr:from>
    <xdr:to>
      <xdr:col>14</xdr:col>
      <xdr:colOff>400050</xdr:colOff>
      <xdr:row>0</xdr:row>
      <xdr:rowOff>343535</xdr:rowOff>
    </xdr:to>
    <xdr:sp macro="" textlink="">
      <xdr:nvSpPr>
        <xdr:cNvPr id="3" name="文本框 2">
          <a:hlinkClick xmlns:r="http://schemas.openxmlformats.org/officeDocument/2006/relationships" r:id="rId1"/>
        </xdr:cNvPr>
        <xdr:cNvSpPr txBox="1"/>
      </xdr:nvSpPr>
      <xdr:spPr>
        <a:xfrm>
          <a:off x="10515600" y="635"/>
          <a:ext cx="904875" cy="342900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 b="1">
              <a:latin typeface="微软雅黑" panose="020B0503020204020204" charset="-122"/>
              <a:ea typeface="微软雅黑" panose="020B0503020204020204" charset="-122"/>
            </a:rPr>
            <a:t>返回主页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14</xdr:col>
      <xdr:colOff>171450</xdr:colOff>
      <xdr:row>1</xdr:row>
      <xdr:rowOff>28575</xdr:rowOff>
    </xdr:to>
    <xdr:sp macro="" textlink="">
      <xdr:nvSpPr>
        <xdr:cNvPr id="4" name="文本框 3">
          <a:hlinkClick xmlns:r="http://schemas.openxmlformats.org/officeDocument/2006/relationships" r:id="rId1"/>
        </xdr:cNvPr>
        <xdr:cNvSpPr txBox="1"/>
      </xdr:nvSpPr>
      <xdr:spPr>
        <a:xfrm>
          <a:off x="10315575" y="0"/>
          <a:ext cx="904875" cy="384175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 b="1">
              <a:latin typeface="微软雅黑" panose="020B0503020204020204" charset="-122"/>
              <a:ea typeface="微软雅黑" panose="020B0503020204020204" charset="-122"/>
            </a:rPr>
            <a:t>返回主页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0</xdr:row>
      <xdr:rowOff>88900</xdr:rowOff>
    </xdr:from>
    <xdr:to>
      <xdr:col>14</xdr:col>
      <xdr:colOff>323850</xdr:colOff>
      <xdr:row>1</xdr:row>
      <xdr:rowOff>76200</xdr:rowOff>
    </xdr:to>
    <xdr:sp macro="" textlink="">
      <xdr:nvSpPr>
        <xdr:cNvPr id="2" name="文本框 1">
          <a:hlinkClick xmlns:r="http://schemas.openxmlformats.org/officeDocument/2006/relationships" r:id="rId1"/>
        </xdr:cNvPr>
        <xdr:cNvSpPr txBox="1"/>
      </xdr:nvSpPr>
      <xdr:spPr>
        <a:xfrm>
          <a:off x="10629900" y="88900"/>
          <a:ext cx="904875" cy="330200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 b="1">
              <a:latin typeface="微软雅黑" panose="020B0503020204020204" charset="-122"/>
              <a:ea typeface="微软雅黑" panose="020B0503020204020204" charset="-122"/>
            </a:rPr>
            <a:t>返回主页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219075</xdr:colOff>
      <xdr:row>0</xdr:row>
      <xdr:rowOff>330200</xdr:rowOff>
    </xdr:to>
    <xdr:sp macro="" textlink="">
      <xdr:nvSpPr>
        <xdr:cNvPr id="4" name="文本框 3">
          <a:hlinkClick xmlns:r="http://schemas.openxmlformats.org/officeDocument/2006/relationships" r:id="rId1"/>
        </xdr:cNvPr>
        <xdr:cNvSpPr txBox="1"/>
      </xdr:nvSpPr>
      <xdr:spPr>
        <a:xfrm>
          <a:off x="8239125" y="0"/>
          <a:ext cx="904875" cy="330200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 b="1">
              <a:latin typeface="微软雅黑" panose="020B0503020204020204" charset="-122"/>
              <a:ea typeface="微软雅黑" panose="020B0503020204020204" charset="-122"/>
            </a:rPr>
            <a:t>返回主页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219075</xdr:colOff>
      <xdr:row>0</xdr:row>
      <xdr:rowOff>330200</xdr:rowOff>
    </xdr:to>
    <xdr:sp macro="" textlink="">
      <xdr:nvSpPr>
        <xdr:cNvPr id="2" name="文本框 1">
          <a:hlinkClick xmlns:r="http://schemas.openxmlformats.org/officeDocument/2006/relationships" r:id="rId1"/>
        </xdr:cNvPr>
        <xdr:cNvSpPr txBox="1"/>
      </xdr:nvSpPr>
      <xdr:spPr>
        <a:xfrm>
          <a:off x="9810750" y="0"/>
          <a:ext cx="904875" cy="330200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 b="1">
              <a:latin typeface="微软雅黑" panose="020B0503020204020204" charset="-122"/>
              <a:ea typeface="微软雅黑" panose="020B0503020204020204" charset="-122"/>
            </a:rPr>
            <a:t>返回主页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219075</xdr:colOff>
      <xdr:row>0</xdr:row>
      <xdr:rowOff>330200</xdr:rowOff>
    </xdr:to>
    <xdr:sp macro="" textlink="">
      <xdr:nvSpPr>
        <xdr:cNvPr id="2" name="文本框 1">
          <a:hlinkClick xmlns:r="http://schemas.openxmlformats.org/officeDocument/2006/relationships" r:id="rId1"/>
        </xdr:cNvPr>
        <xdr:cNvSpPr txBox="1"/>
      </xdr:nvSpPr>
      <xdr:spPr>
        <a:xfrm>
          <a:off x="9486900" y="0"/>
          <a:ext cx="904875" cy="330200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200" b="1">
              <a:latin typeface="微软雅黑" panose="020B0503020204020204" charset="-122"/>
              <a:ea typeface="微软雅黑" panose="020B0503020204020204" charset="-122"/>
            </a:rPr>
            <a:t>返回主页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微软用户" refreshedDate="43525.667931597221" createdVersion="3" refreshedVersion="4" minRefreshableVersion="3" recordCount="999">
  <cacheSource type="worksheet">
    <worksheetSource ref="A2:L10000" sheet="出库"/>
  </cacheSource>
  <cacheFields count="12">
    <cacheField name="编号" numFmtId="0">
      <sharedItems containsBlank="1" count="309">
        <s v="A0001"/>
        <s v="A0002"/>
        <s v="A0003"/>
        <s v="A0004"/>
        <m/>
        <s v="YL0049" u="1"/>
        <s v="YL0037" u="1"/>
        <s v="YL0129" u="1"/>
        <s v="YL0025" u="1"/>
        <s v="YL0117" u="1"/>
        <s v="YL0209" u="1"/>
        <s v="YL0013" u="1"/>
        <s v="YL0105" u="1"/>
        <s v="YL0001" u="1"/>
        <s v="YL0059" u="1"/>
        <s v="YL0047" u="1"/>
        <s v="YL0139" u="1"/>
        <s v="YL0035" u="1"/>
        <s v="YL0127" u="1"/>
        <s v="YL0219" u="1"/>
        <s v="YL0023" u="1"/>
        <s v="YL0115" u="1"/>
        <s v="YL0207" u="1"/>
        <s v="YL0011" u="1"/>
        <s v="YL0103" u="1"/>
        <s v="YL0069" u="1"/>
        <s v="YL0057" u="1"/>
        <s v="YL0149" u="1"/>
        <s v="YL0045" u="1"/>
        <s v="YL0137" u="1"/>
        <s v="YL0229" u="1"/>
        <s v="YL0033" u="1"/>
        <s v="YL0125" u="1"/>
        <s v="YL0217" u="1"/>
        <s v="YL0021" u="1"/>
        <s v="YL0113" u="1"/>
        <s v="YL0205" u="1"/>
        <s v="YL0101" u="1"/>
        <s v="YL0079" u="1"/>
        <s v="YL0067" u="1"/>
        <s v="YL0159" u="1"/>
        <s v="YL0055" u="1"/>
        <s v="YL0147" u="1"/>
        <s v="YL0239" u="1"/>
        <s v="YL0043" u="1"/>
        <s v="YL0135" u="1"/>
        <s v="YL0227" u="1"/>
        <s v="YL0031" u="1"/>
        <s v="YL0123" u="1"/>
        <s v="YL0215" u="1"/>
        <s v="YL0111" u="1"/>
        <s v="YL0203" u="1"/>
        <s v="YL0089" u="1"/>
        <s v="YL0077" u="1"/>
        <s v="YL0169" u="1"/>
        <s v="YL0065" u="1"/>
        <s v="YL0157" u="1"/>
        <s v="YL0249" u="1"/>
        <s v="YL0053" u="1"/>
        <s v="YL0145" u="1"/>
        <s v="YL0237" u="1"/>
        <s v="YL0041" u="1"/>
        <s v="YL0133" u="1"/>
        <s v="YL0225" u="1"/>
        <s v="YL0121" u="1"/>
        <s v="YL0213" u="1"/>
        <s v="YL0201" u="1"/>
        <s v="YL0099" u="1"/>
        <s v="YL0087" u="1"/>
        <s v="YL0179" u="1"/>
        <s v="YL0075" u="1"/>
        <s v="YL0167" u="1"/>
        <s v="YL0259" u="1"/>
        <s v="YL0063" u="1"/>
        <s v="YL0155" u="1"/>
        <s v="YL0247" u="1"/>
        <s v="YL0051" u="1"/>
        <s v="YL0143" u="1"/>
        <s v="YL0235" u="1"/>
        <s v="YL0131" u="1"/>
        <s v="YL0223" u="1"/>
        <s v="YL0211" u="1"/>
        <s v="YL0303" u="1"/>
        <s v="YL0097" u="1"/>
        <s v="YL0189" u="1"/>
        <s v="YL0085" u="1"/>
        <s v="YL0177" u="1"/>
        <s v="YL0269" u="1"/>
        <s v="YL0073" u="1"/>
        <s v="YL0165" u="1"/>
        <s v="YL0257" u="1"/>
        <s v="YL0061" u="1"/>
        <s v="YL0153" u="1"/>
        <s v="YL0245" u="1"/>
        <s v="YL0141" u="1"/>
        <s v="YL0233" u="1"/>
        <s v="YL0221" u="1"/>
        <s v="YL0301" u="1"/>
        <s v="YL0199" u="1"/>
        <s v="YL0095" u="1"/>
        <s v="YL0187" u="1"/>
        <s v="YL0279" u="1"/>
        <s v="YL0083" u="1"/>
        <s v="YL0175" u="1"/>
        <s v="YL0267" u="1"/>
        <s v="YL0071" u="1"/>
        <s v="YL0163" u="1"/>
        <s v="YL0255" u="1"/>
        <s v="YL0151" u="1"/>
        <s v="YL0243" u="1"/>
        <s v="YL0231" u="1"/>
        <s v="YL0197" u="1"/>
        <s v="YL0289" u="1"/>
        <s v="YL0093" u="1"/>
        <s v="YL0185" u="1"/>
        <s v="YL0277" u="1"/>
        <s v="YL0081" u="1"/>
        <s v="YL0173" u="1"/>
        <s v="YL0265" u="1"/>
        <s v="YL0161" u="1"/>
        <s v="YL0253" u="1"/>
        <s v="YL0241" u="1"/>
        <s v="YL0299" u="1"/>
        <s v="YL0195" u="1"/>
        <s v="YL0287" u="1"/>
        <s v="YL0091" u="1"/>
        <s v="YL0183" u="1"/>
        <s v="YL0275" u="1"/>
        <s v="YL0171" u="1"/>
        <s v="YL0263" u="1"/>
        <s v="YL0251" u="1"/>
        <s v="YL0297" u="1"/>
        <s v="YL0193" u="1"/>
        <s v="YL0285" u="1"/>
        <s v="YL0181" u="1"/>
        <s v="YL0273" u="1"/>
        <s v="YL0261" u="1"/>
        <s v="YL0295" u="1"/>
        <s v="YL0191" u="1"/>
        <s v="YL0283" u="1"/>
        <s v="YL0271" u="1"/>
        <s v="YL0293" u="1"/>
        <s v="YL0281" u="1"/>
        <s v="YL0291" u="1"/>
        <s v="YL0008" u="1"/>
        <s v="YL0018" u="1"/>
        <s v="YL0006" u="1"/>
        <s v="YL0028" u="1"/>
        <s v="YL0016" u="1"/>
        <s v="YL0108" u="1"/>
        <s v="YL0004" u="1"/>
        <s v="YL0038" u="1"/>
        <s v="YL0026" u="1"/>
        <s v="YL0118" u="1"/>
        <s v="YL0014" u="1"/>
        <s v="YL0106" u="1"/>
        <s v="YL0002" u="1"/>
        <s v="YL0048" u="1"/>
        <s v="YL0036" u="1"/>
        <s v="YL0128" u="1"/>
        <s v="YL0024" u="1"/>
        <s v="YL0116" u="1"/>
        <s v="YL0208" u="1"/>
        <s v="YL0012" u="1"/>
        <s v="YL0104" u="1"/>
        <s v="YL0058" u="1"/>
        <s v="YL0046" u="1"/>
        <s v="YL0138" u="1"/>
        <s v="YL0034" u="1"/>
        <s v="YL0126" u="1"/>
        <s v="YL0218" u="1"/>
        <s v="YL0022" u="1"/>
        <s v="YL0114" u="1"/>
        <s v="YL0206" u="1"/>
        <s v="YL0010" u="1"/>
        <s v="YL0102" u="1"/>
        <s v="YL0068" u="1"/>
        <s v="YL0056" u="1"/>
        <s v="YL0148" u="1"/>
        <s v="YL0044" u="1"/>
        <s v="YL0136" u="1"/>
        <s v="YL0228" u="1"/>
        <s v="YL0032" u="1"/>
        <s v="YL0124" u="1"/>
        <s v="YL0216" u="1"/>
        <s v="YL0020" u="1"/>
        <s v="YL0112" u="1"/>
        <s v="YL0204" u="1"/>
        <s v="YL0100" u="1"/>
        <s v="YL0078" u="1"/>
        <s v="YL0066" u="1"/>
        <s v="YL0158" u="1"/>
        <s v="YL0054" u="1"/>
        <s v="YL0146" u="1"/>
        <s v="YL0238" u="1"/>
        <s v="YL0042" u="1"/>
        <s v="YL0134" u="1"/>
        <s v="YL0226" u="1"/>
        <s v="YL0030" u="1"/>
        <s v="YL0122" u="1"/>
        <s v="YL0214" u="1"/>
        <s v="YL0110" u="1"/>
        <s v="YL0202" u="1"/>
        <s v="YL0088" u="1"/>
        <s v="YL0076" u="1"/>
        <s v="YL0168" u="1"/>
        <s v="YL0064" u="1"/>
        <s v="YL0156" u="1"/>
        <s v="YL0248" u="1"/>
        <s v="YL0052" u="1"/>
        <s v="YL0144" u="1"/>
        <s v="YL0236" u="1"/>
        <s v="YL0040" u="1"/>
        <s v="YL0132" u="1"/>
        <s v="YL0224" u="1"/>
        <s v="YL0120" u="1"/>
        <s v="YL0212" u="1"/>
        <s v="YL0304" u="1"/>
        <s v="YL0200" u="1"/>
        <s v="YL0098" u="1"/>
        <s v="YL0086" u="1"/>
        <s v="YL0178" u="1"/>
        <s v="YL0074" u="1"/>
        <s v="YL0166" u="1"/>
        <s v="YL0258" u="1"/>
        <s v="YL0062" u="1"/>
        <s v="YL0154" u="1"/>
        <s v="YL0246" u="1"/>
        <s v="YL0050" u="1"/>
        <s v="YL0142" u="1"/>
        <s v="YL0234" u="1"/>
        <s v="YL0130" u="1"/>
        <s v="YL0222" u="1"/>
        <s v="YL0210" u="1"/>
        <s v="YL0302" u="1"/>
        <s v="YL0096" u="1"/>
        <s v="YL0188" u="1"/>
        <s v="YL0084" u="1"/>
        <s v="YL0176" u="1"/>
        <s v="YL0268" u="1"/>
        <s v="YL0072" u="1"/>
        <s v="YL0164" u="1"/>
        <s v="YL0256" u="1"/>
        <s v="YL0060" u="1"/>
        <s v="YL0152" u="1"/>
        <s v="YL0244" u="1"/>
        <s v="YL0140" u="1"/>
        <s v="YL0232" u="1"/>
        <s v="YL0220" u="1"/>
        <s v="YL0300" u="1"/>
        <s v="YL0198" u="1"/>
        <s v="YL0094" u="1"/>
        <s v="YL0186" u="1"/>
        <s v="YL0278" u="1"/>
        <s v="YL0082" u="1"/>
        <s v="YL0174" u="1"/>
        <s v="YL0266" u="1"/>
        <s v="YL0070" u="1"/>
        <s v="YL0162" u="1"/>
        <s v="YL0254" u="1"/>
        <s v="YL0150" u="1"/>
        <s v="YL0242" u="1"/>
        <s v="YL0230" u="1"/>
        <s v="YL0196" u="1"/>
        <s v="YL0288" u="1"/>
        <s v="YL0092" u="1"/>
        <s v="YL0184" u="1"/>
        <s v="YL0276" u="1"/>
        <s v="YL0080" u="1"/>
        <s v="YL0172" u="1"/>
        <s v="YL0264" u="1"/>
        <s v="YL0160" u="1"/>
        <s v="YL0252" u="1"/>
        <s v="YL0240" u="1"/>
        <s v="YL0298" u="1"/>
        <s v="YL0194" u="1"/>
        <s v="YL0286" u="1"/>
        <s v="YL0090" u="1"/>
        <s v="YL0182" u="1"/>
        <s v="YL0274" u="1"/>
        <s v="YL0170" u="1"/>
        <s v="YL0262" u="1"/>
        <s v="YL0250" u="1"/>
        <s v="YL0296" u="1"/>
        <s v="YL0192" u="1"/>
        <s v="YL0284" u="1"/>
        <s v="YL0180" u="1"/>
        <s v="YL0272" u="1"/>
        <s v="YL0260" u="1"/>
        <s v="YL0294" u="1"/>
        <s v="YL0190" u="1"/>
        <s v="YL0282" u="1"/>
        <s v="YL0270" u="1"/>
        <s v="YL0292" u="1"/>
        <s v="YL0280" u="1"/>
        <s v="YL0290" u="1"/>
        <s v="YL0009" u="1"/>
        <s v="YL0019" u="1"/>
        <s v="YL0007" u="1"/>
        <s v="YL0029" u="1"/>
        <s v="YL0017" u="1"/>
        <s v="YL0109" u="1"/>
        <s v="YL0005" u="1"/>
        <s v="YL0039" u="1"/>
        <s v="YL0027" u="1"/>
        <s v="YL0119" u="1"/>
        <s v="YL0015" u="1"/>
        <s v="YL0107" u="1"/>
        <s v="YL0003" u="1"/>
      </sharedItems>
    </cacheField>
    <cacheField name="名称" numFmtId="0">
      <sharedItems containsBlank="1"/>
    </cacheField>
    <cacheField name="规格" numFmtId="0">
      <sharedItems containsBlank="1"/>
    </cacheField>
    <cacheField name="型号" numFmtId="0">
      <sharedItems containsBlank="1"/>
    </cacheField>
    <cacheField name="单位" numFmtId="0">
      <sharedItems containsBlank="1"/>
    </cacheField>
    <cacheField name="出库数量" numFmtId="0">
      <sharedItems containsString="0" containsBlank="1" containsNumber="1" containsInteger="1" minValue="14" maxValue="456"/>
    </cacheField>
    <cacheField name="单价" numFmtId="0">
      <sharedItems containsBlank="1" containsMixedTypes="1" containsNumber="1" minValue="69.900000000000006" maxValue="129"/>
    </cacheField>
    <cacheField name="金额" numFmtId="0">
      <sharedItems containsBlank="1" containsMixedTypes="1" containsNumber="1" minValue="0" maxValue="31874.400000000001"/>
    </cacheField>
    <cacheField name="出库日期" numFmtId="0">
      <sharedItems containsNonDate="0" containsDate="1" containsString="0" containsBlank="1" minDate="2017-07-04T00:00:00" maxDate="2017-10-20T00:00:00"/>
    </cacheField>
    <cacheField name="出库人" numFmtId="0">
      <sharedItems containsBlank="1"/>
    </cacheField>
    <cacheField name="物料用途" numFmtId="0">
      <sharedItems containsBlank="1"/>
    </cacheField>
    <cacheField name="出入形式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微软用户" refreshedDate="43525.667931828706" createdVersion="3" refreshedVersion="4" minRefreshableVersion="3" recordCount="999">
  <cacheSource type="worksheet">
    <worksheetSource ref="A2:L10000" sheet="入库"/>
  </cacheSource>
  <cacheFields count="12">
    <cacheField name="编号" numFmtId="180">
      <sharedItems containsBlank="1" count="313">
        <s v="A0001"/>
        <s v="A0002"/>
        <s v="A0003"/>
        <s v="A0004"/>
        <m/>
        <s v="YL0049" u="1"/>
        <s v="YL0037" u="1"/>
        <s v="YL0129" u="1"/>
        <s v="YL0025" u="1"/>
        <s v="YL0117" u="1"/>
        <s v="YL0209" u="1"/>
        <s v="YL0013" u="1"/>
        <s v="YL0105" u="1"/>
        <s v="YL0001" u="1"/>
        <s v="YL0059" u="1"/>
        <s v="YL0047" u="1"/>
        <s v="YL0139" u="1"/>
        <s v="YL0035" u="1"/>
        <s v="YL0127" u="1"/>
        <s v="YL0219" u="1"/>
        <s v="YL0023" u="1"/>
        <s v="YL0115" u="1"/>
        <s v="YL0207" u="1"/>
        <s v="YL0011" u="1"/>
        <s v="YL0103" u="1"/>
        <s v="YL0069" u="1"/>
        <s v="YL0057" u="1"/>
        <s v="YL0149" u="1"/>
        <s v="YL0045" u="1"/>
        <s v="YL0137" u="1"/>
        <s v="YL0229" u="1"/>
        <s v="YL0033" u="1"/>
        <s v="YL0125" u="1"/>
        <s v="YL0217" u="1"/>
        <s v="YL0021" u="1"/>
        <s v="YL0113" u="1"/>
        <s v="YL0205" u="1"/>
        <s v="YL0101" u="1"/>
        <s v="YL0079" u="1"/>
        <s v="YL0067" u="1"/>
        <s v="YL0159" u="1"/>
        <s v="YL0055" u="1"/>
        <s v="YL0147" u="1"/>
        <s v="YL0239" u="1"/>
        <s v="YL0043" u="1"/>
        <s v="YL0135" u="1"/>
        <s v="YL0227" u="1"/>
        <s v="YL0031" u="1"/>
        <s v="YL0123" u="1"/>
        <s v="YL0215" u="1"/>
        <s v="YL0307" u="1"/>
        <s v="YL0111" u="1"/>
        <s v="YL0203" u="1"/>
        <s v="YL0089" u="1"/>
        <s v="YL0077" u="1"/>
        <s v="YL0169" u="1"/>
        <s v="YL0065" u="1"/>
        <s v="YL0157" u="1"/>
        <s v="YL0249" u="1"/>
        <s v="YL0053" u="1"/>
        <s v="YL0145" u="1"/>
        <s v="YL0237" u="1"/>
        <s v="YL0041" u="1"/>
        <s v="YL0133" u="1"/>
        <s v="YL0225" u="1"/>
        <s v="YL0121" u="1"/>
        <s v="YL0213" u="1"/>
        <s v="YL0305" u="1"/>
        <s v="YL0201" u="1"/>
        <s v="YL0099" u="1"/>
        <s v="YL0087" u="1"/>
        <s v="YL0179" u="1"/>
        <s v="YL0075" u="1"/>
        <s v="YL0167" u="1"/>
        <s v="YL0259" u="1"/>
        <s v="YL0063" u="1"/>
        <s v="YL0155" u="1"/>
        <s v="YL0247" u="1"/>
        <s v="YL0051" u="1"/>
        <s v="YL0143" u="1"/>
        <s v="YL0235" u="1"/>
        <s v="YL0131" u="1"/>
        <s v="YL0223" u="1"/>
        <s v="YL0211" u="1"/>
        <s v="YL0303" u="1"/>
        <s v="YL0097" u="1"/>
        <s v="YL0189" u="1"/>
        <s v="YL0085" u="1"/>
        <s v="YL0177" u="1"/>
        <s v="YL0269" u="1"/>
        <s v="YL0073" u="1"/>
        <s v="YL0165" u="1"/>
        <s v="YL0257" u="1"/>
        <s v="YL0061" u="1"/>
        <s v="YL0153" u="1"/>
        <s v="YL0245" u="1"/>
        <s v="YL0141" u="1"/>
        <s v="YL0233" u="1"/>
        <s v="YL0221" u="1"/>
        <s v="YL0301" u="1"/>
        <s v="YL0199" u="1"/>
        <s v="YL0095" u="1"/>
        <s v="YL0187" u="1"/>
        <s v="YL0279" u="1"/>
        <s v="YL0083" u="1"/>
        <s v="YL0175" u="1"/>
        <s v="YL0267" u="1"/>
        <s v="YL0071" u="1"/>
        <s v="YL0163" u="1"/>
        <s v="YL0255" u="1"/>
        <s v="YL0151" u="1"/>
        <s v="YL0243" u="1"/>
        <s v="YL0231" u="1"/>
        <s v="YL0197" u="1"/>
        <s v="YL0289" u="1"/>
        <s v="YL0093" u="1"/>
        <s v="YL0185" u="1"/>
        <s v="YL0277" u="1"/>
        <s v="YL0081" u="1"/>
        <s v="YL0173" u="1"/>
        <s v="YL0265" u="1"/>
        <s v="YL0161" u="1"/>
        <s v="YL0253" u="1"/>
        <s v="YL0241" u="1"/>
        <s v="YL0299" u="1"/>
        <s v="YL0195" u="1"/>
        <s v="YL0287" u="1"/>
        <s v="YL0091" u="1"/>
        <s v="YL0183" u="1"/>
        <s v="YL0275" u="1"/>
        <s v="YL0171" u="1"/>
        <s v="YL0263" u="1"/>
        <s v="YL0251" u="1"/>
        <s v="YL0297" u="1"/>
        <s v="YL0193" u="1"/>
        <s v="YL0285" u="1"/>
        <s v="YL0181" u="1"/>
        <s v="YL0273" u="1"/>
        <s v="YL0261" u="1"/>
        <s v="YL0295" u="1"/>
        <s v="YL0191" u="1"/>
        <s v="YL0283" u="1"/>
        <s v="YL0271" u="1"/>
        <s v="YL0293" u="1"/>
        <s v="YL0281" u="1"/>
        <s v="YL0291" u="1"/>
        <s v="YL0008" u="1"/>
        <s v="YL0018" u="1"/>
        <s v="YL0006" u="1"/>
        <s v="YL0028" u="1"/>
        <s v="YL0016" u="1"/>
        <s v="YL0108" u="1"/>
        <s v="YL0004" u="1"/>
        <s v="YL0038" u="1"/>
        <s v="YL0026" u="1"/>
        <s v="YL0118" u="1"/>
        <s v="YL0014" u="1"/>
        <s v="YL0106" u="1"/>
        <s v="YL0002" u="1"/>
        <s v="YL0048" u="1"/>
        <s v="YL0036" u="1"/>
        <s v="YL0128" u="1"/>
        <s v="YL0024" u="1"/>
        <s v="YL0116" u="1"/>
        <s v="YL0208" u="1"/>
        <s v="YL0012" u="1"/>
        <s v="YL0104" u="1"/>
        <s v="YL0058" u="1"/>
        <s v="YL0046" u="1"/>
        <s v="YL0138" u="1"/>
        <s v="YL0034" u="1"/>
        <s v="YL0126" u="1"/>
        <s v="YL0218" u="1"/>
        <s v="YL0022" u="1"/>
        <s v="YL0114" u="1"/>
        <s v="YL0206" u="1"/>
        <s v="YL0010" u="1"/>
        <s v="YL0102" u="1"/>
        <s v="YL0068" u="1"/>
        <s v="YL0056" u="1"/>
        <s v="YL0148" u="1"/>
        <s v="YL0044" u="1"/>
        <s v="YL0136" u="1"/>
        <s v="YL0228" u="1"/>
        <s v="YL0032" u="1"/>
        <s v="YL0124" u="1"/>
        <s v="YL0216" u="1"/>
        <s v="YL0308" u="1"/>
        <s v="YL0020" u="1"/>
        <s v="YL0112" u="1"/>
        <s v="YL0204" u="1"/>
        <s v="YL0100" u="1"/>
        <s v="YL0078" u="1"/>
        <s v="YL0066" u="1"/>
        <s v="YL0158" u="1"/>
        <s v="YL0054" u="1"/>
        <s v="YL0146" u="1"/>
        <s v="YL0238" u="1"/>
        <s v="YL0042" u="1"/>
        <s v="YL0134" u="1"/>
        <s v="YL0226" u="1"/>
        <s v="YL0030" u="1"/>
        <s v="YL0122" u="1"/>
        <s v="YL0214" u="1"/>
        <s v="YL0306" u="1"/>
        <s v="YL0110" u="1"/>
        <s v="YL0202" u="1"/>
        <s v="YL0088" u="1"/>
        <s v="YL0076" u="1"/>
        <s v="YL0168" u="1"/>
        <s v="YL0064" u="1"/>
        <s v="YL0156" u="1"/>
        <s v="YL0248" u="1"/>
        <s v="YL0052" u="1"/>
        <s v="YL0144" u="1"/>
        <s v="YL0236" u="1"/>
        <s v="YL0040" u="1"/>
        <s v="YL0132" u="1"/>
        <s v="YL0224" u="1"/>
        <s v="YL0120" u="1"/>
        <s v="YL0212" u="1"/>
        <s v="YL0304" u="1"/>
        <s v="YL0200" u="1"/>
        <s v="YL0098" u="1"/>
        <s v="YL0086" u="1"/>
        <s v="YL0178" u="1"/>
        <s v="YL0074" u="1"/>
        <s v="YL0166" u="1"/>
        <s v="YL0258" u="1"/>
        <s v="YL0062" u="1"/>
        <s v="YL0154" u="1"/>
        <s v="YL0246" u="1"/>
        <s v="YL0050" u="1"/>
        <s v="YL0142" u="1"/>
        <s v="YL0234" u="1"/>
        <s v="YL0130" u="1"/>
        <s v="YL0222" u="1"/>
        <s v="YL0210" u="1"/>
        <s v="YL0302" u="1"/>
        <s v="YL0096" u="1"/>
        <s v="YL0188" u="1"/>
        <s v="YL0084" u="1"/>
        <s v="YL0176" u="1"/>
        <s v="YL0268" u="1"/>
        <s v="YL0072" u="1"/>
        <s v="YL0164" u="1"/>
        <s v="YL0256" u="1"/>
        <s v="YL0060" u="1"/>
        <s v="YL0152" u="1"/>
        <s v="YL0244" u="1"/>
        <s v="YL0140" u="1"/>
        <s v="YL0232" u="1"/>
        <s v="YL0220" u="1"/>
        <s v="YL0300" u="1"/>
        <s v="YL0198" u="1"/>
        <s v="YL0094" u="1"/>
        <s v="YL0186" u="1"/>
        <s v="YL0278" u="1"/>
        <s v="YL0082" u="1"/>
        <s v="YL0174" u="1"/>
        <s v="YL0266" u="1"/>
        <s v="YL0070" u="1"/>
        <s v="YL0162" u="1"/>
        <s v="YL0254" u="1"/>
        <s v="YL0150" u="1"/>
        <s v="YL0242" u="1"/>
        <s v="YL0230" u="1"/>
        <s v="YL0196" u="1"/>
        <s v="YL0288" u="1"/>
        <s v="YL0092" u="1"/>
        <s v="YL0184" u="1"/>
        <s v="YL0276" u="1"/>
        <s v="YL0080" u="1"/>
        <s v="YL0172" u="1"/>
        <s v="YL0264" u="1"/>
        <s v="YL0160" u="1"/>
        <s v="YL0252" u="1"/>
        <s v="YL0240" u="1"/>
        <s v="YL0298" u="1"/>
        <s v="YL0194" u="1"/>
        <s v="YL0286" u="1"/>
        <s v="YL0090" u="1"/>
        <s v="YL0182" u="1"/>
        <s v="YL0274" u="1"/>
        <s v="YL0170" u="1"/>
        <s v="YL0262" u="1"/>
        <s v="YL0250" u="1"/>
        <s v="YL0296" u="1"/>
        <s v="YL0192" u="1"/>
        <s v="YL0284" u="1"/>
        <s v="YL0180" u="1"/>
        <s v="YL0272" u="1"/>
        <s v="YL0260" u="1"/>
        <s v="YL0294" u="1"/>
        <s v="YL0190" u="1"/>
        <s v="YL0282" u="1"/>
        <s v="YL0270" u="1"/>
        <s v="YL0292" u="1"/>
        <s v="YL0280" u="1"/>
        <s v="YL0290" u="1"/>
        <s v="YL0009" u="1"/>
        <s v="YL0019" u="1"/>
        <s v="YL0007" u="1"/>
        <s v="YL0029" u="1"/>
        <s v="YL0017" u="1"/>
        <s v="YL0109" u="1"/>
        <s v="YL0005" u="1"/>
        <s v="YL0039" u="1"/>
        <s v="YL0027" u="1"/>
        <s v="YL0119" u="1"/>
        <s v="YL0015" u="1"/>
        <s v="YL0107" u="1"/>
        <s v="YL0003" u="1"/>
      </sharedItems>
    </cacheField>
    <cacheField name="名称" numFmtId="0">
      <sharedItems containsBlank="1"/>
    </cacheField>
    <cacheField name="规格" numFmtId="0">
      <sharedItems containsBlank="1"/>
    </cacheField>
    <cacheField name="型号" numFmtId="0">
      <sharedItems containsBlank="1"/>
    </cacheField>
    <cacheField name="单位" numFmtId="0">
      <sharedItems containsBlank="1"/>
    </cacheField>
    <cacheField name="入库数量" numFmtId="0">
      <sharedItems containsString="0" containsBlank="1" containsNumber="1" containsInteger="1" minValue="40" maxValue="1000"/>
    </cacheField>
    <cacheField name="单价" numFmtId="0">
      <sharedItems containsBlank="1" containsMixedTypes="1" containsNumber="1" minValue="39.9" maxValue="99"/>
    </cacheField>
    <cacheField name="金额" numFmtId="0">
      <sharedItems containsBlank="1" containsMixedTypes="1" containsNumber="1" containsInteger="1" minValue="0" maxValue="39900"/>
    </cacheField>
    <cacheField name="入库日期" numFmtId="0">
      <sharedItems containsNonDate="0" containsDate="1" containsString="0" containsBlank="1" minDate="2017-12-01T00:00:00" maxDate="2017-12-02T00:00:00"/>
    </cacheField>
    <cacheField name="仓库区域" numFmtId="0">
      <sharedItems containsBlank="1"/>
    </cacheField>
    <cacheField name="入库人" numFmtId="0">
      <sharedItems containsBlank="1"/>
    </cacheField>
    <cacheField name="出入形式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">
  <r>
    <x v="0"/>
    <s v="摄像头"/>
    <s v="3.6mm"/>
    <s v="型号1"/>
    <s v="个"/>
    <n v="29"/>
    <n v="129"/>
    <n v="3741"/>
    <d v="2017-07-04T00:00:00"/>
    <s v="李四"/>
    <s v="记录用"/>
    <s v="出库"/>
  </r>
  <r>
    <x v="1"/>
    <s v="A4纸"/>
    <s v="21*29"/>
    <s v="型号2"/>
    <s v="张"/>
    <n v="23"/>
    <n v="69.900000000000006"/>
    <n v="1607.7"/>
    <d v="2017-07-04T00:00:00"/>
    <s v="李四"/>
    <s v="记录用"/>
    <s v="出库"/>
  </r>
  <r>
    <x v="2"/>
    <s v="台灯"/>
    <s v="12*0.54"/>
    <s v="型号3"/>
    <s v="台"/>
    <n v="14"/>
    <n v="79.900000000000006"/>
    <n v="1118.5999999999999"/>
    <d v="2017-07-05T00:00:00"/>
    <s v="李四"/>
    <s v="卫生间公用"/>
    <s v="出库"/>
  </r>
  <r>
    <x v="3"/>
    <s v="塑料盒"/>
    <s v="12cm×20cm"/>
    <s v="型号4"/>
    <s v="箱"/>
    <n v="456"/>
    <n v="69.900000000000006"/>
    <n v="31874.400000000001"/>
    <d v="2017-10-19T00:00:00"/>
    <s v="李四"/>
    <s v="记录用"/>
    <s v="出库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0"/>
    <s v="摄像头"/>
    <s v="3.6mm"/>
    <s v="型号1"/>
    <s v="个"/>
    <m/>
    <n v="129"/>
    <n v="0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99">
  <r>
    <x v="0"/>
    <s v="摄像头"/>
    <s v="3.6mm"/>
    <s v="型号1"/>
    <s v="个"/>
    <n v="50"/>
    <n v="99"/>
    <n v="4950"/>
    <d v="2017-12-01T00:00:00"/>
    <s v="办公区"/>
    <s v="张三"/>
    <s v="入库"/>
  </r>
  <r>
    <x v="1"/>
    <s v="A4纸"/>
    <s v="21*29"/>
    <s v="型号2"/>
    <s v="张"/>
    <n v="40"/>
    <n v="39.9"/>
    <n v="1596"/>
    <d v="2017-12-01T00:00:00"/>
    <s v="办公区"/>
    <s v="张三"/>
    <s v="入库"/>
  </r>
  <r>
    <x v="2"/>
    <s v="台灯"/>
    <s v="12*0.54"/>
    <s v="型号3"/>
    <s v="台"/>
    <n v="60"/>
    <n v="49.9"/>
    <n v="2994"/>
    <d v="2017-12-01T00:00:00"/>
    <s v="办公区"/>
    <s v="张三"/>
    <s v="入库"/>
  </r>
  <r>
    <x v="3"/>
    <s v="塑料盒"/>
    <s v="12cm×20cm"/>
    <s v="型号4"/>
    <s v="箱"/>
    <n v="1000"/>
    <n v="39.9"/>
    <n v="39900"/>
    <d v="2017-12-01T00:00:00"/>
    <s v="办公区"/>
    <s v="张三"/>
    <s v="入库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s v=""/>
    <e v="#VALUE!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m/>
    <m/>
    <m/>
    <m/>
    <m/>
    <m/>
    <n v="0"/>
    <m/>
    <m/>
    <m/>
    <m/>
  </r>
  <r>
    <x v="4"/>
    <m/>
    <m/>
    <m/>
    <m/>
    <m/>
    <m/>
    <n v="0"/>
    <m/>
    <m/>
    <m/>
    <m/>
  </r>
  <r>
    <x v="4"/>
    <m/>
    <m/>
    <m/>
    <m/>
    <m/>
    <m/>
    <n v="0"/>
    <m/>
    <m/>
    <m/>
    <m/>
  </r>
  <r>
    <x v="4"/>
    <m/>
    <m/>
    <m/>
    <m/>
    <m/>
    <m/>
    <n v="0"/>
    <m/>
    <m/>
    <m/>
    <m/>
  </r>
  <r>
    <x v="4"/>
    <m/>
    <m/>
    <m/>
    <m/>
    <m/>
    <m/>
    <n v="0"/>
    <m/>
    <m/>
    <m/>
    <m/>
  </r>
  <r>
    <x v="4"/>
    <m/>
    <m/>
    <m/>
    <m/>
    <m/>
    <m/>
    <n v="0"/>
    <m/>
    <m/>
    <m/>
    <m/>
  </r>
  <r>
    <x v="4"/>
    <m/>
    <m/>
    <m/>
    <m/>
    <m/>
    <m/>
    <n v="0"/>
    <m/>
    <m/>
    <m/>
    <m/>
  </r>
  <r>
    <x v="4"/>
    <m/>
    <m/>
    <m/>
    <m/>
    <m/>
    <m/>
    <n v="0"/>
    <m/>
    <m/>
    <m/>
    <m/>
  </r>
  <r>
    <x v="4"/>
    <m/>
    <m/>
    <m/>
    <m/>
    <m/>
    <m/>
    <n v="0"/>
    <m/>
    <m/>
    <m/>
    <m/>
  </r>
  <r>
    <x v="4"/>
    <m/>
    <m/>
    <m/>
    <m/>
    <m/>
    <m/>
    <n v="0"/>
    <m/>
    <m/>
    <m/>
    <m/>
  </r>
  <r>
    <x v="4"/>
    <m/>
    <m/>
    <m/>
    <m/>
    <m/>
    <m/>
    <n v="0"/>
    <m/>
    <m/>
    <m/>
    <m/>
  </r>
  <r>
    <x v="4"/>
    <m/>
    <m/>
    <m/>
    <m/>
    <m/>
    <m/>
    <n v="0"/>
    <m/>
    <m/>
    <m/>
    <m/>
  </r>
  <r>
    <x v="4"/>
    <m/>
    <m/>
    <m/>
    <m/>
    <m/>
    <m/>
    <n v="0"/>
    <m/>
    <m/>
    <m/>
    <m/>
  </r>
  <r>
    <x v="4"/>
    <m/>
    <m/>
    <m/>
    <m/>
    <m/>
    <m/>
    <n v="0"/>
    <m/>
    <m/>
    <m/>
    <m/>
  </r>
  <r>
    <x v="4"/>
    <m/>
    <m/>
    <m/>
    <m/>
    <m/>
    <m/>
    <n v="0"/>
    <m/>
    <m/>
    <m/>
    <m/>
  </r>
  <r>
    <x v="4"/>
    <m/>
    <m/>
    <m/>
    <m/>
    <m/>
    <m/>
    <n v="0"/>
    <m/>
    <m/>
    <m/>
    <m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s v=""/>
  </r>
  <r>
    <x v="4"/>
    <s v=""/>
    <s v=""/>
    <s v=""/>
    <s v=""/>
    <m/>
    <m/>
    <n v="0"/>
    <m/>
    <m/>
    <m/>
    <m/>
  </r>
  <r>
    <x v="4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8" applyNumberFormats="0" applyBorderFormats="0" applyFontFormats="0" applyPatternFormats="0" applyAlignmentFormats="0" applyWidthHeightFormats="1" dataCaption="值" updatedVersion="4" minRefreshableVersion="3" useAutoFormatting="1" createdVersion="3" indent="0" outline="1" outlineData="1" multipleFieldFilters="0">
  <location ref="A1:B7" firstHeaderRow="1" firstDataRow="1" firstDataCol="1"/>
  <pivotFields count="12">
    <pivotField axis="axisRow" showAll="0" defaultSubtotal="0">
      <items count="313">
        <item m="1" x="13"/>
        <item m="1" x="158"/>
        <item m="1" x="312"/>
        <item m="1" x="152"/>
        <item m="1" x="306"/>
        <item m="1" x="148"/>
        <item m="1" x="302"/>
        <item m="1" x="146"/>
        <item m="1" x="300"/>
        <item m="1" x="176"/>
        <item m="1" x="23"/>
        <item m="1" x="165"/>
        <item m="1" x="11"/>
        <item m="1" x="156"/>
        <item m="1" x="310"/>
        <item m="1" x="150"/>
        <item m="1" x="304"/>
        <item m="1" x="147"/>
        <item m="1" x="301"/>
        <item m="1" x="188"/>
        <item m="1" x="34"/>
        <item m="1" x="173"/>
        <item m="1" x="20"/>
        <item m="1" x="162"/>
        <item m="1" x="8"/>
        <item m="1" x="154"/>
        <item m="1" x="308"/>
        <item m="1" x="149"/>
        <item m="1" x="303"/>
        <item m="1" x="201"/>
        <item m="1" x="47"/>
        <item m="1" x="184"/>
        <item m="1" x="31"/>
        <item m="1" x="170"/>
        <item m="1" x="17"/>
        <item m="1" x="160"/>
        <item m="1" x="6"/>
        <item m="1" x="153"/>
        <item m="1" x="307"/>
        <item m="1" x="216"/>
        <item m="1" x="62"/>
        <item m="1" x="198"/>
        <item m="1" x="44"/>
        <item m="1" x="181"/>
        <item m="1" x="28"/>
        <item m="1" x="168"/>
        <item m="1" x="15"/>
        <item m="1" x="159"/>
        <item m="1" x="5"/>
        <item m="1" x="232"/>
        <item m="1" x="78"/>
        <item m="1" x="213"/>
        <item m="1" x="59"/>
        <item m="1" x="195"/>
        <item m="1" x="41"/>
        <item m="1" x="179"/>
        <item m="1" x="26"/>
        <item m="1" x="167"/>
        <item m="1" x="14"/>
        <item m="1" x="247"/>
        <item m="1" x="93"/>
        <item m="1" x="229"/>
        <item m="1" x="75"/>
        <item m="1" x="210"/>
        <item m="1" x="56"/>
        <item m="1" x="193"/>
        <item m="1" x="39"/>
        <item m="1" x="178"/>
        <item m="1" x="25"/>
        <item m="1" x="261"/>
        <item m="1" x="107"/>
        <item m="1" x="244"/>
        <item m="1" x="90"/>
        <item m="1" x="226"/>
        <item m="1" x="72"/>
        <item m="1" x="208"/>
        <item m="1" x="54"/>
        <item m="1" x="192"/>
        <item m="1" x="38"/>
        <item m="1" x="272"/>
        <item m="1" x="118"/>
        <item m="1" x="258"/>
        <item m="1" x="104"/>
        <item m="1" x="241"/>
        <item m="1" x="87"/>
        <item m="1" x="224"/>
        <item m="1" x="70"/>
        <item m="1" x="207"/>
        <item m="1" x="53"/>
        <item m="1" x="281"/>
        <item m="1" x="127"/>
        <item m="1" x="269"/>
        <item m="1" x="115"/>
        <item m="1" x="255"/>
        <item m="1" x="101"/>
        <item m="1" x="239"/>
        <item m="1" x="85"/>
        <item m="1" x="223"/>
        <item m="1" x="69"/>
        <item m="1" x="191"/>
        <item m="1" x="37"/>
        <item m="1" x="177"/>
        <item m="1" x="24"/>
        <item m="1" x="166"/>
        <item m="1" x="12"/>
        <item m="1" x="157"/>
        <item m="1" x="311"/>
        <item m="1" x="151"/>
        <item m="1" x="305"/>
        <item m="1" x="205"/>
        <item m="1" x="51"/>
        <item m="1" x="189"/>
        <item m="1" x="35"/>
        <item m="1" x="174"/>
        <item m="1" x="21"/>
        <item m="1" x="163"/>
        <item m="1" x="9"/>
        <item m="1" x="155"/>
        <item m="1" x="309"/>
        <item m="1" x="219"/>
        <item m="1" x="65"/>
        <item m="1" x="202"/>
        <item m="1" x="48"/>
        <item m="1" x="185"/>
        <item m="1" x="32"/>
        <item m="1" x="171"/>
        <item m="1" x="18"/>
        <item m="1" x="161"/>
        <item m="1" x="7"/>
        <item m="1" x="235"/>
        <item m="1" x="81"/>
        <item m="1" x="217"/>
        <item m="1" x="63"/>
        <item m="1" x="199"/>
        <item m="1" x="45"/>
        <item m="1" x="182"/>
        <item m="1" x="29"/>
        <item m="1" x="169"/>
        <item m="1" x="16"/>
        <item m="1" x="250"/>
        <item m="1" x="96"/>
        <item m="1" x="233"/>
        <item m="1" x="79"/>
        <item m="1" x="214"/>
        <item m="1" x="60"/>
        <item m="1" x="196"/>
        <item m="1" x="42"/>
        <item m="1" x="180"/>
        <item m="1" x="27"/>
        <item m="1" x="264"/>
        <item m="1" x="110"/>
        <item m="1" x="248"/>
        <item m="1" x="94"/>
        <item m="1" x="230"/>
        <item m="1" x="76"/>
        <item m="1" x="211"/>
        <item m="1" x="57"/>
        <item m="1" x="194"/>
        <item m="1" x="40"/>
        <item m="1" x="275"/>
        <item m="1" x="121"/>
        <item m="1" x="262"/>
        <item m="1" x="108"/>
        <item m="1" x="245"/>
        <item m="1" x="91"/>
        <item m="1" x="227"/>
        <item m="1" x="73"/>
        <item m="1" x="209"/>
        <item m="1" x="55"/>
        <item m="1" x="284"/>
        <item m="1" x="130"/>
        <item m="1" x="273"/>
        <item m="1" x="119"/>
        <item m="1" x="259"/>
        <item m="1" x="105"/>
        <item m="1" x="242"/>
        <item m="1" x="88"/>
        <item m="1" x="225"/>
        <item m="1" x="71"/>
        <item m="1" x="290"/>
        <item m="1" x="136"/>
        <item m="1" x="282"/>
        <item m="1" x="128"/>
        <item m="1" x="270"/>
        <item m="1" x="116"/>
        <item m="1" x="256"/>
        <item m="1" x="102"/>
        <item m="1" x="240"/>
        <item m="1" x="86"/>
        <item m="1" x="294"/>
        <item m="1" x="140"/>
        <item m="1" x="288"/>
        <item m="1" x="134"/>
        <item m="1" x="279"/>
        <item m="1" x="125"/>
        <item m="1" x="267"/>
        <item m="1" x="113"/>
        <item m="1" x="254"/>
        <item m="1" x="100"/>
        <item m="1" x="222"/>
        <item m="1" x="68"/>
        <item m="1" x="206"/>
        <item m="1" x="52"/>
        <item m="1" x="190"/>
        <item m="1" x="36"/>
        <item m="1" x="175"/>
        <item m="1" x="22"/>
        <item m="1" x="164"/>
        <item m="1" x="10"/>
        <item m="1" x="237"/>
        <item m="1" x="83"/>
        <item m="1" x="220"/>
        <item m="1" x="66"/>
        <item m="1" x="203"/>
        <item m="1" x="49"/>
        <item m="1" x="186"/>
        <item m="1" x="33"/>
        <item m="1" x="172"/>
        <item m="1" x="19"/>
        <item m="1" x="252"/>
        <item m="1" x="98"/>
        <item m="1" x="236"/>
        <item m="1" x="82"/>
        <item m="1" x="218"/>
        <item m="1" x="64"/>
        <item m="1" x="200"/>
        <item m="1" x="46"/>
        <item m="1" x="183"/>
        <item m="1" x="30"/>
        <item m="1" x="266"/>
        <item m="1" x="112"/>
        <item m="1" x="251"/>
        <item m="1" x="97"/>
        <item m="1" x="234"/>
        <item m="1" x="80"/>
        <item m="1" x="215"/>
        <item m="1" x="61"/>
        <item m="1" x="197"/>
        <item m="1" x="43"/>
        <item m="1" x="277"/>
        <item m="1" x="123"/>
        <item m="1" x="265"/>
        <item m="1" x="111"/>
        <item m="1" x="249"/>
        <item m="1" x="95"/>
        <item m="1" x="231"/>
        <item m="1" x="77"/>
        <item m="1" x="212"/>
        <item m="1" x="58"/>
        <item m="1" x="286"/>
        <item m="1" x="132"/>
        <item m="1" x="276"/>
        <item m="1" x="122"/>
        <item m="1" x="263"/>
        <item m="1" x="109"/>
        <item m="1" x="246"/>
        <item m="1" x="92"/>
        <item m="1" x="228"/>
        <item m="1" x="74"/>
        <item m="1" x="292"/>
        <item m="1" x="138"/>
        <item m="1" x="285"/>
        <item m="1" x="131"/>
        <item m="1" x="274"/>
        <item m="1" x="120"/>
        <item m="1" x="260"/>
        <item m="1" x="106"/>
        <item m="1" x="243"/>
        <item m="1" x="89"/>
        <item m="1" x="296"/>
        <item m="1" x="142"/>
        <item m="1" x="291"/>
        <item m="1" x="137"/>
        <item m="1" x="283"/>
        <item m="1" x="129"/>
        <item m="1" x="271"/>
        <item m="1" x="117"/>
        <item m="1" x="257"/>
        <item m="1" x="103"/>
        <item m="1" x="298"/>
        <item m="1" x="144"/>
        <item m="1" x="295"/>
        <item m="1" x="141"/>
        <item m="1" x="289"/>
        <item m="1" x="135"/>
        <item m="1" x="280"/>
        <item m="1" x="126"/>
        <item m="1" x="268"/>
        <item m="1" x="114"/>
        <item m="1" x="299"/>
        <item m="1" x="145"/>
        <item m="1" x="297"/>
        <item m="1" x="143"/>
        <item m="1" x="293"/>
        <item m="1" x="139"/>
        <item m="1" x="287"/>
        <item m="1" x="133"/>
        <item m="1" x="278"/>
        <item m="1" x="124"/>
        <item m="1" x="253"/>
        <item m="1" x="99"/>
        <item m="1" x="238"/>
        <item m="1" x="84"/>
        <item m="1" x="221"/>
        <item x="4"/>
        <item m="1" x="67"/>
        <item m="1" x="204"/>
        <item m="1" x="50"/>
        <item m="1" x="187"/>
        <item x="0"/>
        <item x="1"/>
        <item x="2"/>
        <item x="3"/>
      </items>
    </pivotField>
    <pivotField multipleItemSelectionAllowed="1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6">
    <i>
      <x v="304"/>
    </i>
    <i>
      <x v="309"/>
    </i>
    <i>
      <x v="310"/>
    </i>
    <i>
      <x v="311"/>
    </i>
    <i>
      <x v="312"/>
    </i>
    <i t="grand">
      <x/>
    </i>
  </rowItems>
  <colItems count="1">
    <i/>
  </colItems>
  <dataFields count="1">
    <dataField name="求和项:入库数量" fld="5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5" cacheId="5" applyNumberFormats="0" applyBorderFormats="0" applyFontFormats="0" applyPatternFormats="0" applyAlignmentFormats="0" applyWidthHeightFormats="1" dataCaption="值" updatedVersion="4" minRefreshableVersion="3" useAutoFormatting="1" createdVersion="3" indent="0" outline="1" outlineData="1" multipleFieldFilters="0">
  <location ref="A1:B2" firstHeaderRow="1" firstDataRow="1" firstDataCol="1"/>
  <pivotFields count="12">
    <pivotField axis="axisRow" showAll="0">
      <items count="310">
        <item m="1" x="210"/>
        <item m="1" x="59"/>
        <item h="1" x="4"/>
        <item m="1" x="13"/>
        <item m="1" x="156"/>
        <item m="1" x="308"/>
        <item m="1" x="150"/>
        <item m="1" x="302"/>
        <item m="1" x="146"/>
        <item m="1" x="196"/>
        <item m="1" x="201"/>
        <item m="1" x="298"/>
        <item m="1" x="144"/>
        <item m="1" x="296"/>
        <item m="1" x="174"/>
        <item m="1" x="23"/>
        <item m="1" x="163"/>
        <item m="1" x="11"/>
        <item m="1" x="154"/>
        <item m="1" x="306"/>
        <item m="1" x="148"/>
        <item m="1" x="300"/>
        <item m="1" x="145"/>
        <item m="1" x="297"/>
        <item m="1" x="185"/>
        <item m="1" x="34"/>
        <item m="1" x="171"/>
        <item m="1" x="20"/>
        <item m="1" x="160"/>
        <item m="1" x="8"/>
        <item m="1" x="152"/>
        <item m="1" x="304"/>
        <item m="1" x="147"/>
        <item m="1" x="299"/>
        <item m="1" x="198"/>
        <item m="1" x="47"/>
        <item m="1" x="182"/>
        <item m="1" x="31"/>
        <item m="1" x="168"/>
        <item m="1" x="17"/>
        <item m="1" x="158"/>
        <item m="1" x="6"/>
        <item m="1" x="151"/>
        <item m="1" x="303"/>
        <item m="1" x="212"/>
        <item m="1" x="61"/>
        <item m="1" x="195"/>
        <item m="1" x="44"/>
        <item m="1" x="179"/>
        <item m="1" x="28"/>
        <item m="1" x="166"/>
        <item m="1" x="15"/>
        <item m="1" x="157"/>
        <item m="1" x="5"/>
        <item m="1" x="228"/>
        <item m="1" x="76"/>
        <item m="1" x="209"/>
        <item m="1" x="58"/>
        <item m="1" x="192"/>
        <item m="1" x="41"/>
        <item m="1" x="177"/>
        <item m="1" x="26"/>
        <item m="1" x="165"/>
        <item m="1" x="14"/>
        <item m="1" x="243"/>
        <item m="1" x="91"/>
        <item m="1" x="225"/>
        <item m="1" x="73"/>
        <item m="1" x="206"/>
        <item m="1" x="55"/>
        <item m="1" x="190"/>
        <item m="1" x="39"/>
        <item m="1" x="176"/>
        <item m="1" x="25"/>
        <item m="1" x="257"/>
        <item m="1" x="105"/>
        <item m="1" x="240"/>
        <item m="1" x="88"/>
        <item m="1" x="222"/>
        <item m="1" x="70"/>
        <item m="1" x="204"/>
        <item m="1" x="53"/>
        <item m="1" x="189"/>
        <item m="1" x="38"/>
        <item m="1" x="268"/>
        <item m="1" x="116"/>
        <item m="1" x="254"/>
        <item m="1" x="102"/>
        <item m="1" x="237"/>
        <item m="1" x="85"/>
        <item m="1" x="220"/>
        <item m="1" x="68"/>
        <item m="1" x="203"/>
        <item m="1" x="52"/>
        <item m="1" x="277"/>
        <item m="1" x="125"/>
        <item m="1" x="265"/>
        <item m="1" x="113"/>
        <item m="1" x="251"/>
        <item m="1" x="99"/>
        <item m="1" x="235"/>
        <item m="1" x="83"/>
        <item m="1" x="219"/>
        <item m="1" x="67"/>
        <item m="1" x="188"/>
        <item m="1" x="37"/>
        <item m="1" x="175"/>
        <item m="1" x="24"/>
        <item m="1" x="164"/>
        <item m="1" x="12"/>
        <item m="1" x="155"/>
        <item m="1" x="307"/>
        <item m="1" x="149"/>
        <item m="1" x="301"/>
        <item m="1" x="50"/>
        <item m="1" x="186"/>
        <item m="1" x="35"/>
        <item m="1" x="172"/>
        <item m="1" x="21"/>
        <item m="1" x="161"/>
        <item m="1" x="9"/>
        <item m="1" x="153"/>
        <item m="1" x="305"/>
        <item m="1" x="215"/>
        <item m="1" x="64"/>
        <item m="1" x="199"/>
        <item m="1" x="48"/>
        <item m="1" x="183"/>
        <item m="1" x="32"/>
        <item m="1" x="169"/>
        <item m="1" x="18"/>
        <item m="1" x="159"/>
        <item m="1" x="7"/>
        <item m="1" x="231"/>
        <item m="1" x="79"/>
        <item m="1" x="213"/>
        <item m="1" x="62"/>
        <item m="1" x="45"/>
        <item m="1" x="180"/>
        <item m="1" x="29"/>
        <item m="1" x="167"/>
        <item m="1" x="16"/>
        <item m="1" x="246"/>
        <item m="1" x="94"/>
        <item m="1" x="229"/>
        <item m="1" x="77"/>
        <item m="1" x="193"/>
        <item m="1" x="42"/>
        <item m="1" x="178"/>
        <item m="1" x="27"/>
        <item m="1" x="260"/>
        <item m="1" x="108"/>
        <item m="1" x="244"/>
        <item m="1" x="92"/>
        <item m="1" x="226"/>
        <item m="1" x="74"/>
        <item m="1" x="207"/>
        <item m="1" x="56"/>
        <item m="1" x="191"/>
        <item m="1" x="40"/>
        <item m="1" x="271"/>
        <item m="1" x="119"/>
        <item m="1" x="258"/>
        <item m="1" x="106"/>
        <item m="1" x="241"/>
        <item m="1" x="89"/>
        <item m="1" x="223"/>
        <item m="1" x="71"/>
        <item m="1" x="205"/>
        <item m="1" x="54"/>
        <item m="1" x="280"/>
        <item m="1" x="128"/>
        <item m="1" x="269"/>
        <item m="1" x="117"/>
        <item m="1" x="255"/>
        <item m="1" x="103"/>
        <item m="1" x="238"/>
        <item m="1" x="86"/>
        <item m="1" x="221"/>
        <item m="1" x="69"/>
        <item m="1" x="286"/>
        <item m="1" x="134"/>
        <item m="1" x="278"/>
        <item m="1" x="126"/>
        <item m="1" x="266"/>
        <item m="1" x="114"/>
        <item m="1" x="252"/>
        <item m="1" x="100"/>
        <item m="1" x="236"/>
        <item m="1" x="84"/>
        <item m="1" x="290"/>
        <item m="1" x="138"/>
        <item m="1" x="284"/>
        <item m="1" x="132"/>
        <item m="1" x="275"/>
        <item m="1" x="123"/>
        <item m="1" x="263"/>
        <item m="1" x="111"/>
        <item m="1" x="250"/>
        <item m="1" x="98"/>
        <item m="1" x="218"/>
        <item m="1" x="66"/>
        <item m="1" x="202"/>
        <item m="1" x="51"/>
        <item m="1" x="187"/>
        <item m="1" x="36"/>
        <item m="1" x="173"/>
        <item m="1" x="22"/>
        <item m="1" x="162"/>
        <item m="1" x="10"/>
        <item m="1" x="233"/>
        <item m="1" x="81"/>
        <item m="1" x="216"/>
        <item m="1" x="65"/>
        <item m="1" x="200"/>
        <item m="1" x="49"/>
        <item m="1" x="184"/>
        <item m="1" x="33"/>
        <item m="1" x="170"/>
        <item m="1" x="19"/>
        <item m="1" x="248"/>
        <item m="1" x="96"/>
        <item m="1" x="232"/>
        <item m="1" x="80"/>
        <item m="1" x="214"/>
        <item m="1" x="63"/>
        <item m="1" x="197"/>
        <item m="1" x="46"/>
        <item m="1" x="181"/>
        <item m="1" x="30"/>
        <item m="1" x="262"/>
        <item m="1" x="110"/>
        <item m="1" x="247"/>
        <item m="1" x="95"/>
        <item m="1" x="230"/>
        <item m="1" x="78"/>
        <item m="1" x="211"/>
        <item m="1" x="60"/>
        <item m="1" x="194"/>
        <item m="1" x="43"/>
        <item m="1" x="273"/>
        <item m="1" x="121"/>
        <item m="1" x="261"/>
        <item m="1" x="109"/>
        <item m="1" x="245"/>
        <item m="1" x="93"/>
        <item m="1" x="227"/>
        <item m="1" x="75"/>
        <item m="1" x="208"/>
        <item m="1" x="57"/>
        <item m="1" x="282"/>
        <item m="1" x="130"/>
        <item m="1" x="272"/>
        <item m="1" x="120"/>
        <item m="1" x="259"/>
        <item m="1" x="107"/>
        <item m="1" x="242"/>
        <item m="1" x="90"/>
        <item m="1" x="224"/>
        <item m="1" x="72"/>
        <item m="1" x="288"/>
        <item m="1" x="136"/>
        <item m="1" x="281"/>
        <item m="1" x="129"/>
        <item m="1" x="270"/>
        <item m="1" x="118"/>
        <item m="1" x="256"/>
        <item m="1" x="104"/>
        <item m="1" x="239"/>
        <item m="1" x="87"/>
        <item m="1" x="292"/>
        <item m="1" x="140"/>
        <item m="1" x="287"/>
        <item m="1" x="135"/>
        <item m="1" x="279"/>
        <item m="1" x="127"/>
        <item m="1" x="267"/>
        <item m="1" x="115"/>
        <item m="1" x="253"/>
        <item m="1" x="101"/>
        <item m="1" x="294"/>
        <item m="1" x="142"/>
        <item m="1" x="291"/>
        <item m="1" x="139"/>
        <item m="1" x="285"/>
        <item m="1" x="133"/>
        <item m="1" x="276"/>
        <item m="1" x="124"/>
        <item m="1" x="264"/>
        <item m="1" x="112"/>
        <item m="1" x="295"/>
        <item m="1" x="143"/>
        <item m="1" x="293"/>
        <item m="1" x="141"/>
        <item m="1" x="289"/>
        <item m="1" x="137"/>
        <item m="1" x="283"/>
        <item m="1" x="131"/>
        <item m="1" x="274"/>
        <item m="1" x="122"/>
        <item m="1" x="249"/>
        <item m="1" x="97"/>
        <item m="1" x="234"/>
        <item m="1" x="82"/>
        <item m="1" x="217"/>
        <item h="1" x="0"/>
        <item h="1" x="1"/>
        <item h="1" x="2"/>
        <item h="1"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dataFields count="1">
    <dataField name="求和项:出库数量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workbookViewId="0">
      <selection sqref="A1:K7"/>
    </sheetView>
  </sheetViews>
  <sheetFormatPr defaultColWidth="9" defaultRowHeight="13.5" x14ac:dyDescent="0.15"/>
  <cols>
    <col min="1" max="1" width="11.375" customWidth="1"/>
    <col min="11" max="11" width="36.875" customWidth="1"/>
    <col min="12" max="32" width="9" style="8"/>
  </cols>
  <sheetData>
    <row r="1" spans="1:11" x14ac:dyDescent="0.1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x14ac:dyDescent="0.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x14ac:dyDescent="0.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x14ac:dyDescent="0.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23.1" customHeight="1" x14ac:dyDescent="0.1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29.1" customHeight="1" x14ac:dyDescent="0.1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x14ac:dyDescent="0.1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24" customHeight="1" x14ac:dyDescent="0.1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x14ac:dyDescent="0.1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x14ac:dyDescent="0.1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x14ac:dyDescent="0.1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x14ac:dyDescent="0.1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x14ac:dyDescent="0.1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x14ac:dyDescent="0.1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36" customHeight="1" x14ac:dyDescent="0.1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x14ac:dyDescent="0.1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18.95" customHeight="1" x14ac:dyDescent="0.1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x14ac:dyDescent="0.1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x14ac:dyDescent="0.1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x14ac:dyDescent="0.1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x14ac:dyDescent="0.1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1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x14ac:dyDescent="0.1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x14ac:dyDescent="0.1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x14ac:dyDescent="0.1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x14ac:dyDescent="0.15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 x14ac:dyDescent="0.1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x14ac:dyDescent="0.1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s="8" customFormat="1" x14ac:dyDescent="0.15"/>
    <row r="30" spans="1:11" s="8" customFormat="1" x14ac:dyDescent="0.15"/>
    <row r="31" spans="1:11" s="8" customFormat="1" x14ac:dyDescent="0.15"/>
    <row r="32" spans="1:11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</sheetData>
  <mergeCells count="3">
    <mergeCell ref="A1:K7"/>
    <mergeCell ref="A8:K19"/>
    <mergeCell ref="A20:K28"/>
  </mergeCells>
  <phoneticPr fontId="16" type="noConversion"/>
  <pageMargins left="0.75" right="0.75" top="1" bottom="1" header="0.51180555555555596" footer="0.51180555555555596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D28" sqref="D28"/>
    </sheetView>
  </sheetViews>
  <sheetFormatPr defaultColWidth="9" defaultRowHeight="13.5" x14ac:dyDescent="0.15"/>
  <cols>
    <col min="1" max="1" width="9.75" bestFit="1" customWidth="1"/>
    <col min="2" max="2" width="17.625" bestFit="1" customWidth="1"/>
  </cols>
  <sheetData>
    <row r="1" spans="1:2" x14ac:dyDescent="0.15">
      <c r="A1" s="136" t="s">
        <v>83</v>
      </c>
      <c r="B1" t="s">
        <v>88</v>
      </c>
    </row>
    <row r="2" spans="1:2" x14ac:dyDescent="0.15">
      <c r="A2" s="1" t="s">
        <v>87</v>
      </c>
      <c r="B2" s="137"/>
    </row>
  </sheetData>
  <phoneticPr fontId="16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9"/>
  <sheetViews>
    <sheetView topLeftCell="B1" workbookViewId="0"/>
  </sheetViews>
  <sheetFormatPr defaultColWidth="9" defaultRowHeight="16.5" x14ac:dyDescent="0.15"/>
  <cols>
    <col min="1" max="1" width="4.75" style="89" hidden="1" customWidth="1"/>
    <col min="2" max="2" width="12.625" style="90" customWidth="1"/>
    <col min="3" max="3" width="12.625" style="91" customWidth="1"/>
    <col min="4" max="4" width="12.625" style="92" customWidth="1"/>
    <col min="5" max="8" width="12.625" style="91" customWidth="1"/>
    <col min="9" max="16" width="9" style="93"/>
    <col min="17" max="16384" width="9" style="89"/>
  </cols>
  <sheetData>
    <row r="1" spans="1:8" ht="27" customHeight="1" x14ac:dyDescent="0.15">
      <c r="B1" s="107" t="s">
        <v>0</v>
      </c>
      <c r="C1" s="107"/>
      <c r="D1" s="107"/>
      <c r="E1" s="107"/>
      <c r="F1" s="107"/>
      <c r="G1" s="107"/>
      <c r="H1" s="107"/>
    </row>
    <row r="2" spans="1:8" ht="24" customHeight="1" x14ac:dyDescent="0.15">
      <c r="B2" s="94" t="s">
        <v>1</v>
      </c>
      <c r="C2" s="95" t="s">
        <v>2</v>
      </c>
      <c r="D2" s="96" t="s">
        <v>3</v>
      </c>
      <c r="E2" s="95" t="s">
        <v>4</v>
      </c>
      <c r="F2" s="95" t="s">
        <v>5</v>
      </c>
      <c r="G2" s="95" t="s">
        <v>6</v>
      </c>
      <c r="H2" s="97" t="s">
        <v>7</v>
      </c>
    </row>
    <row r="3" spans="1:8" ht="18" customHeight="1" x14ac:dyDescent="0.15">
      <c r="A3" s="89" t="str">
        <f>$C3</f>
        <v>摄像头</v>
      </c>
      <c r="B3" s="98" t="s">
        <v>8</v>
      </c>
      <c r="C3" s="99" t="s">
        <v>9</v>
      </c>
      <c r="D3" s="100" t="s">
        <v>10</v>
      </c>
      <c r="E3" s="99" t="s">
        <v>11</v>
      </c>
      <c r="F3" s="99" t="s">
        <v>12</v>
      </c>
      <c r="G3" s="99">
        <v>99</v>
      </c>
      <c r="H3" s="99">
        <v>129</v>
      </c>
    </row>
    <row r="4" spans="1:8" ht="18" customHeight="1" x14ac:dyDescent="0.15">
      <c r="A4" s="89" t="str">
        <f t="shared" ref="A4:A68" si="0">$C4</f>
        <v>A4纸</v>
      </c>
      <c r="B4" s="98" t="s">
        <v>13</v>
      </c>
      <c r="C4" s="99" t="s">
        <v>14</v>
      </c>
      <c r="D4" s="100" t="s">
        <v>15</v>
      </c>
      <c r="E4" s="99" t="s">
        <v>16</v>
      </c>
      <c r="F4" s="99" t="s">
        <v>17</v>
      </c>
      <c r="G4" s="99">
        <v>39.9</v>
      </c>
      <c r="H4" s="99">
        <v>69.900000000000006</v>
      </c>
    </row>
    <row r="5" spans="1:8" ht="18" customHeight="1" x14ac:dyDescent="0.15">
      <c r="A5" s="89" t="str">
        <f t="shared" si="0"/>
        <v>台灯</v>
      </c>
      <c r="B5" s="98" t="s">
        <v>18</v>
      </c>
      <c r="C5" s="99" t="s">
        <v>19</v>
      </c>
      <c r="D5" s="100" t="s">
        <v>20</v>
      </c>
      <c r="E5" s="99" t="s">
        <v>21</v>
      </c>
      <c r="F5" s="99" t="s">
        <v>22</v>
      </c>
      <c r="G5" s="99">
        <v>49.9</v>
      </c>
      <c r="H5" s="99">
        <v>79.900000000000006</v>
      </c>
    </row>
    <row r="6" spans="1:8" ht="18" customHeight="1" x14ac:dyDescent="0.15">
      <c r="A6" s="89" t="str">
        <f t="shared" si="0"/>
        <v>塑料盒</v>
      </c>
      <c r="B6" s="98" t="s">
        <v>23</v>
      </c>
      <c r="C6" s="99" t="s">
        <v>24</v>
      </c>
      <c r="D6" s="100" t="s">
        <v>25</v>
      </c>
      <c r="E6" s="99" t="s">
        <v>26</v>
      </c>
      <c r="F6" s="99" t="s">
        <v>27</v>
      </c>
      <c r="G6" s="99">
        <v>39.9</v>
      </c>
      <c r="H6" s="99">
        <v>69.900000000000006</v>
      </c>
    </row>
    <row r="7" spans="1:8" ht="18" customHeight="1" x14ac:dyDescent="0.15">
      <c r="A7" s="89" t="str">
        <f t="shared" si="0"/>
        <v>电热水壶</v>
      </c>
      <c r="B7" s="98" t="s">
        <v>28</v>
      </c>
      <c r="C7" s="99" t="s">
        <v>29</v>
      </c>
      <c r="D7" s="100" t="s">
        <v>30</v>
      </c>
      <c r="E7" s="99" t="s">
        <v>31</v>
      </c>
      <c r="F7" s="99" t="s">
        <v>12</v>
      </c>
      <c r="G7" s="99">
        <v>49.9</v>
      </c>
      <c r="H7" s="99">
        <v>79.900000000000006</v>
      </c>
    </row>
    <row r="8" spans="1:8" ht="18" customHeight="1" x14ac:dyDescent="0.15">
      <c r="A8" s="89">
        <f t="shared" si="0"/>
        <v>0</v>
      </c>
      <c r="B8" s="98"/>
      <c r="C8" s="99"/>
      <c r="D8" s="100"/>
      <c r="E8" s="99"/>
      <c r="F8" s="99"/>
      <c r="G8" s="99"/>
      <c r="H8" s="99"/>
    </row>
    <row r="9" spans="1:8" ht="18" customHeight="1" x14ac:dyDescent="0.15">
      <c r="A9" s="89">
        <f t="shared" si="0"/>
        <v>0</v>
      </c>
      <c r="B9" s="98"/>
      <c r="C9" s="99"/>
      <c r="D9" s="100"/>
      <c r="E9" s="99"/>
      <c r="F9" s="99"/>
      <c r="G9" s="99"/>
      <c r="H9" s="99"/>
    </row>
    <row r="10" spans="1:8" ht="18" customHeight="1" x14ac:dyDescent="0.15">
      <c r="A10" s="89">
        <f t="shared" si="0"/>
        <v>0</v>
      </c>
      <c r="B10" s="98"/>
      <c r="C10" s="99"/>
      <c r="D10" s="100"/>
      <c r="E10" s="99"/>
      <c r="F10" s="99"/>
      <c r="G10" s="99"/>
      <c r="H10" s="99"/>
    </row>
    <row r="11" spans="1:8" ht="18" customHeight="1" x14ac:dyDescent="0.15">
      <c r="A11" s="89">
        <f t="shared" si="0"/>
        <v>0</v>
      </c>
      <c r="B11" s="98"/>
      <c r="C11" s="99"/>
      <c r="D11" s="100"/>
      <c r="E11" s="99"/>
      <c r="F11" s="99"/>
      <c r="G11" s="99"/>
      <c r="H11" s="99"/>
    </row>
    <row r="12" spans="1:8" ht="18" customHeight="1" x14ac:dyDescent="0.15">
      <c r="A12" s="89">
        <f t="shared" si="0"/>
        <v>0</v>
      </c>
      <c r="B12" s="98"/>
      <c r="C12" s="99"/>
      <c r="D12" s="101"/>
      <c r="E12" s="99"/>
      <c r="F12" s="99"/>
      <c r="G12" s="99"/>
      <c r="H12" s="99"/>
    </row>
    <row r="13" spans="1:8" ht="18" customHeight="1" x14ac:dyDescent="0.15">
      <c r="A13" s="89">
        <f t="shared" si="0"/>
        <v>0</v>
      </c>
      <c r="B13" s="98"/>
      <c r="C13" s="99"/>
      <c r="D13" s="100"/>
      <c r="E13" s="99"/>
      <c r="F13" s="99"/>
      <c r="G13" s="99"/>
      <c r="H13" s="99"/>
    </row>
    <row r="14" spans="1:8" ht="18" customHeight="1" x14ac:dyDescent="0.15">
      <c r="A14" s="89">
        <f t="shared" si="0"/>
        <v>0</v>
      </c>
      <c r="B14" s="98"/>
      <c r="C14" s="99"/>
      <c r="D14" s="100"/>
      <c r="E14" s="99"/>
      <c r="F14" s="99"/>
      <c r="G14" s="99"/>
      <c r="H14" s="99"/>
    </row>
    <row r="15" spans="1:8" ht="18" customHeight="1" x14ac:dyDescent="0.15">
      <c r="A15" s="89">
        <f t="shared" si="0"/>
        <v>0</v>
      </c>
      <c r="B15" s="98"/>
      <c r="C15" s="99"/>
      <c r="D15" s="100"/>
      <c r="E15" s="99"/>
      <c r="F15" s="99"/>
      <c r="G15" s="99"/>
      <c r="H15" s="99"/>
    </row>
    <row r="16" spans="1:8" ht="18" customHeight="1" x14ac:dyDescent="0.15">
      <c r="A16" s="89">
        <f t="shared" si="0"/>
        <v>0</v>
      </c>
      <c r="B16" s="98"/>
      <c r="C16" s="99"/>
      <c r="D16" s="100"/>
      <c r="E16" s="99"/>
      <c r="F16" s="99"/>
      <c r="G16" s="99"/>
      <c r="H16" s="99"/>
    </row>
    <row r="17" spans="1:8" ht="18" customHeight="1" x14ac:dyDescent="0.15">
      <c r="A17" s="89">
        <f t="shared" si="0"/>
        <v>0</v>
      </c>
      <c r="B17" s="98"/>
      <c r="C17" s="99"/>
      <c r="D17" s="100"/>
      <c r="E17" s="99"/>
      <c r="F17" s="99"/>
      <c r="G17" s="99"/>
      <c r="H17" s="99"/>
    </row>
    <row r="18" spans="1:8" ht="18" customHeight="1" x14ac:dyDescent="0.15">
      <c r="A18" s="89">
        <f t="shared" si="0"/>
        <v>0</v>
      </c>
      <c r="B18" s="98"/>
      <c r="C18" s="99"/>
      <c r="D18" s="100"/>
      <c r="E18" s="99"/>
      <c r="F18" s="99"/>
      <c r="G18" s="99"/>
      <c r="H18" s="99"/>
    </row>
    <row r="19" spans="1:8" ht="18" customHeight="1" x14ac:dyDescent="0.15">
      <c r="A19" s="89">
        <f t="shared" si="0"/>
        <v>0</v>
      </c>
      <c r="B19" s="98"/>
      <c r="C19" s="99"/>
      <c r="D19" s="100"/>
      <c r="E19" s="99"/>
      <c r="F19" s="99"/>
      <c r="G19" s="99"/>
      <c r="H19" s="99"/>
    </row>
    <row r="20" spans="1:8" ht="18" customHeight="1" x14ac:dyDescent="0.15">
      <c r="A20" s="89">
        <f t="shared" si="0"/>
        <v>0</v>
      </c>
      <c r="B20" s="98"/>
      <c r="C20" s="99"/>
      <c r="D20" s="100"/>
      <c r="E20" s="99"/>
      <c r="F20" s="99"/>
      <c r="G20" s="99"/>
      <c r="H20" s="99"/>
    </row>
    <row r="21" spans="1:8" ht="18" customHeight="1" x14ac:dyDescent="0.15">
      <c r="A21" s="89">
        <f t="shared" si="0"/>
        <v>0</v>
      </c>
      <c r="B21" s="98"/>
      <c r="C21" s="99"/>
      <c r="D21" s="100"/>
      <c r="E21" s="99"/>
      <c r="F21" s="99"/>
      <c r="G21" s="99"/>
      <c r="H21" s="99"/>
    </row>
    <row r="22" spans="1:8" ht="18" customHeight="1" x14ac:dyDescent="0.15">
      <c r="A22" s="89">
        <f t="shared" si="0"/>
        <v>0</v>
      </c>
      <c r="B22" s="98"/>
      <c r="C22" s="99"/>
      <c r="D22" s="100"/>
      <c r="E22" s="99"/>
      <c r="F22" s="99"/>
      <c r="G22" s="99"/>
      <c r="H22" s="99"/>
    </row>
    <row r="23" spans="1:8" ht="18" customHeight="1" x14ac:dyDescent="0.15">
      <c r="A23" s="89">
        <f t="shared" si="0"/>
        <v>0</v>
      </c>
      <c r="B23" s="98"/>
      <c r="C23" s="99"/>
      <c r="D23" s="100"/>
      <c r="E23" s="99"/>
      <c r="F23" s="99"/>
      <c r="G23" s="99"/>
      <c r="H23" s="99"/>
    </row>
    <row r="24" spans="1:8" ht="18" customHeight="1" x14ac:dyDescent="0.15">
      <c r="A24" s="89">
        <f t="shared" si="0"/>
        <v>0</v>
      </c>
      <c r="B24" s="98"/>
      <c r="C24" s="99"/>
      <c r="D24" s="100"/>
      <c r="E24" s="99"/>
      <c r="F24" s="99"/>
      <c r="G24" s="99"/>
      <c r="H24" s="99"/>
    </row>
    <row r="25" spans="1:8" ht="18" customHeight="1" x14ac:dyDescent="0.15">
      <c r="A25" s="89">
        <f t="shared" si="0"/>
        <v>0</v>
      </c>
      <c r="B25" s="98"/>
      <c r="C25" s="99"/>
      <c r="D25" s="100"/>
      <c r="E25" s="99"/>
      <c r="F25" s="99"/>
      <c r="G25" s="99"/>
      <c r="H25" s="99"/>
    </row>
    <row r="26" spans="1:8" ht="18" customHeight="1" x14ac:dyDescent="0.15">
      <c r="A26" s="89">
        <f t="shared" si="0"/>
        <v>0</v>
      </c>
      <c r="B26" s="98"/>
      <c r="C26" s="99"/>
      <c r="D26" s="100"/>
      <c r="E26" s="99"/>
      <c r="F26" s="99"/>
      <c r="G26" s="99"/>
      <c r="H26" s="99"/>
    </row>
    <row r="27" spans="1:8" ht="18" customHeight="1" x14ac:dyDescent="0.15">
      <c r="A27" s="89">
        <f t="shared" si="0"/>
        <v>0</v>
      </c>
      <c r="B27" s="98"/>
      <c r="C27" s="99"/>
      <c r="D27" s="100"/>
      <c r="E27" s="99"/>
      <c r="F27" s="99"/>
      <c r="G27" s="99"/>
      <c r="H27" s="99"/>
    </row>
    <row r="28" spans="1:8" ht="18" customHeight="1" x14ac:dyDescent="0.15">
      <c r="A28" s="89">
        <f t="shared" si="0"/>
        <v>0</v>
      </c>
      <c r="B28" s="98"/>
      <c r="C28" s="99"/>
      <c r="D28" s="100"/>
      <c r="E28" s="99"/>
      <c r="F28" s="99"/>
      <c r="G28" s="99"/>
      <c r="H28" s="99"/>
    </row>
    <row r="29" spans="1:8" ht="18" customHeight="1" x14ac:dyDescent="0.15">
      <c r="A29" s="89">
        <f t="shared" si="0"/>
        <v>0</v>
      </c>
      <c r="B29" s="98"/>
      <c r="C29" s="99"/>
      <c r="D29" s="100"/>
      <c r="E29" s="99"/>
      <c r="F29" s="99"/>
      <c r="G29" s="99"/>
      <c r="H29" s="99"/>
    </row>
    <row r="30" spans="1:8" ht="18" customHeight="1" x14ac:dyDescent="0.15">
      <c r="A30" s="89">
        <f t="shared" si="0"/>
        <v>0</v>
      </c>
      <c r="B30" s="98"/>
      <c r="C30" s="99"/>
      <c r="D30" s="100"/>
      <c r="E30" s="99"/>
      <c r="F30" s="99"/>
      <c r="G30" s="99"/>
      <c r="H30" s="99"/>
    </row>
    <row r="31" spans="1:8" ht="18" customHeight="1" x14ac:dyDescent="0.15">
      <c r="A31" s="89">
        <f t="shared" si="0"/>
        <v>0</v>
      </c>
      <c r="B31" s="98"/>
      <c r="C31" s="99"/>
      <c r="D31" s="99"/>
      <c r="E31" s="100"/>
      <c r="F31" s="99"/>
      <c r="G31" s="99"/>
      <c r="H31" s="99"/>
    </row>
    <row r="32" spans="1:8" ht="18" customHeight="1" x14ac:dyDescent="0.15">
      <c r="A32" s="89">
        <f t="shared" si="0"/>
        <v>0</v>
      </c>
      <c r="B32" s="98"/>
      <c r="C32" s="99"/>
      <c r="D32" s="99"/>
      <c r="E32" s="100"/>
      <c r="F32" s="99"/>
      <c r="G32" s="99"/>
      <c r="H32" s="99"/>
    </row>
    <row r="33" spans="1:8" ht="18" customHeight="1" x14ac:dyDescent="0.15">
      <c r="A33" s="89">
        <f t="shared" si="0"/>
        <v>0</v>
      </c>
      <c r="B33" s="98"/>
      <c r="C33" s="99"/>
      <c r="D33" s="99"/>
      <c r="E33" s="100"/>
      <c r="F33" s="99"/>
      <c r="G33" s="99"/>
      <c r="H33" s="99"/>
    </row>
    <row r="34" spans="1:8" ht="18" customHeight="1" x14ac:dyDescent="0.15">
      <c r="A34" s="89">
        <f t="shared" si="0"/>
        <v>0</v>
      </c>
      <c r="B34" s="98"/>
      <c r="C34" s="99"/>
      <c r="D34" s="100"/>
      <c r="E34" s="99"/>
      <c r="F34" s="99"/>
      <c r="G34" s="99"/>
      <c r="H34" s="99"/>
    </row>
    <row r="35" spans="1:8" ht="18" customHeight="1" x14ac:dyDescent="0.15">
      <c r="A35" s="89">
        <f t="shared" si="0"/>
        <v>0</v>
      </c>
      <c r="B35" s="98"/>
      <c r="C35" s="99"/>
      <c r="D35" s="100"/>
      <c r="E35" s="99"/>
      <c r="F35" s="99"/>
      <c r="G35" s="99"/>
      <c r="H35" s="99"/>
    </row>
    <row r="36" spans="1:8" ht="18" customHeight="1" x14ac:dyDescent="0.15">
      <c r="A36" s="89">
        <f t="shared" si="0"/>
        <v>0</v>
      </c>
      <c r="B36" s="98"/>
      <c r="C36" s="99"/>
      <c r="D36" s="100"/>
      <c r="E36" s="99"/>
      <c r="F36" s="99"/>
      <c r="G36" s="99"/>
      <c r="H36" s="99"/>
    </row>
    <row r="37" spans="1:8" ht="18" customHeight="1" x14ac:dyDescent="0.15">
      <c r="A37" s="89">
        <f t="shared" si="0"/>
        <v>0</v>
      </c>
      <c r="B37" s="98"/>
      <c r="C37" s="99"/>
      <c r="D37" s="100"/>
      <c r="E37" s="99"/>
      <c r="F37" s="99"/>
      <c r="G37" s="99"/>
      <c r="H37" s="99"/>
    </row>
    <row r="38" spans="1:8" ht="18" customHeight="1" x14ac:dyDescent="0.15">
      <c r="A38" s="89">
        <f t="shared" si="0"/>
        <v>0</v>
      </c>
      <c r="B38" s="98"/>
      <c r="C38" s="99"/>
      <c r="D38" s="100"/>
      <c r="E38" s="99"/>
      <c r="F38" s="99"/>
      <c r="G38" s="99"/>
      <c r="H38" s="99"/>
    </row>
    <row r="39" spans="1:8" ht="18" customHeight="1" x14ac:dyDescent="0.15">
      <c r="A39" s="89">
        <f t="shared" si="0"/>
        <v>0</v>
      </c>
      <c r="B39" s="98"/>
      <c r="C39" s="99"/>
      <c r="D39" s="100"/>
      <c r="E39" s="99"/>
      <c r="F39" s="99"/>
      <c r="G39" s="99"/>
      <c r="H39" s="99"/>
    </row>
    <row r="40" spans="1:8" ht="18" customHeight="1" x14ac:dyDescent="0.15">
      <c r="A40" s="89">
        <f t="shared" si="0"/>
        <v>0</v>
      </c>
      <c r="B40" s="98"/>
      <c r="C40" s="99"/>
      <c r="D40" s="100"/>
      <c r="E40" s="99"/>
      <c r="F40" s="99"/>
      <c r="G40" s="99"/>
      <c r="H40" s="99"/>
    </row>
    <row r="41" spans="1:8" ht="18" customHeight="1" x14ac:dyDescent="0.15">
      <c r="A41" s="89">
        <f t="shared" si="0"/>
        <v>0</v>
      </c>
      <c r="B41" s="98"/>
      <c r="C41" s="99"/>
      <c r="D41" s="100"/>
      <c r="E41" s="99"/>
      <c r="F41" s="99"/>
      <c r="G41" s="99"/>
      <c r="H41" s="99"/>
    </row>
    <row r="42" spans="1:8" ht="18" customHeight="1" x14ac:dyDescent="0.15">
      <c r="A42" s="89">
        <f t="shared" si="0"/>
        <v>0</v>
      </c>
      <c r="B42" s="98"/>
      <c r="C42" s="99"/>
      <c r="D42" s="100"/>
      <c r="E42" s="99"/>
      <c r="F42" s="99"/>
      <c r="G42" s="99"/>
      <c r="H42" s="99"/>
    </row>
    <row r="43" spans="1:8" ht="18" customHeight="1" x14ac:dyDescent="0.15">
      <c r="A43" s="89">
        <f t="shared" si="0"/>
        <v>0</v>
      </c>
      <c r="B43" s="98"/>
      <c r="C43" s="99"/>
      <c r="D43" s="100"/>
      <c r="E43" s="99"/>
      <c r="F43" s="99"/>
      <c r="G43" s="99"/>
      <c r="H43" s="99"/>
    </row>
    <row r="44" spans="1:8" ht="18" customHeight="1" x14ac:dyDescent="0.15">
      <c r="A44" s="89">
        <f t="shared" si="0"/>
        <v>0</v>
      </c>
      <c r="B44" s="98"/>
      <c r="C44" s="99"/>
      <c r="D44" s="100"/>
      <c r="E44" s="99"/>
      <c r="F44" s="99"/>
      <c r="G44" s="99"/>
      <c r="H44" s="99"/>
    </row>
    <row r="45" spans="1:8" ht="18" customHeight="1" x14ac:dyDescent="0.15">
      <c r="A45" s="89">
        <f t="shared" si="0"/>
        <v>0</v>
      </c>
      <c r="B45" s="98"/>
      <c r="C45" s="99"/>
      <c r="D45" s="100"/>
      <c r="E45" s="99"/>
      <c r="F45" s="99"/>
      <c r="G45" s="99"/>
      <c r="H45" s="99"/>
    </row>
    <row r="46" spans="1:8" ht="18" customHeight="1" x14ac:dyDescent="0.15">
      <c r="A46" s="89">
        <f t="shared" si="0"/>
        <v>0</v>
      </c>
      <c r="B46" s="98"/>
      <c r="C46" s="99"/>
      <c r="D46" s="100"/>
      <c r="E46" s="99"/>
      <c r="F46" s="99"/>
      <c r="G46" s="99"/>
      <c r="H46" s="99"/>
    </row>
    <row r="47" spans="1:8" ht="18" customHeight="1" x14ac:dyDescent="0.15">
      <c r="A47" s="89">
        <f t="shared" si="0"/>
        <v>0</v>
      </c>
      <c r="B47" s="98"/>
      <c r="C47" s="99"/>
      <c r="D47" s="100"/>
      <c r="E47" s="99"/>
      <c r="F47" s="99"/>
      <c r="G47" s="99"/>
      <c r="H47" s="99"/>
    </row>
    <row r="48" spans="1:8" ht="18" customHeight="1" x14ac:dyDescent="0.15">
      <c r="A48" s="89">
        <f t="shared" si="0"/>
        <v>0</v>
      </c>
      <c r="B48" s="98"/>
      <c r="C48" s="99"/>
      <c r="D48" s="100"/>
      <c r="E48" s="99"/>
      <c r="F48" s="99"/>
      <c r="G48" s="99"/>
      <c r="H48" s="99"/>
    </row>
    <row r="49" spans="1:8" ht="18" customHeight="1" x14ac:dyDescent="0.15">
      <c r="A49" s="89">
        <f t="shared" si="0"/>
        <v>0</v>
      </c>
      <c r="B49" s="98"/>
      <c r="C49" s="99"/>
      <c r="D49" s="100"/>
      <c r="E49" s="99"/>
      <c r="F49" s="99"/>
      <c r="G49" s="99"/>
      <c r="H49" s="99"/>
    </row>
    <row r="50" spans="1:8" ht="18" customHeight="1" x14ac:dyDescent="0.15">
      <c r="A50" s="89">
        <f t="shared" si="0"/>
        <v>0</v>
      </c>
      <c r="B50" s="98"/>
      <c r="C50" s="99"/>
      <c r="D50" s="100"/>
      <c r="E50" s="99"/>
      <c r="F50" s="99"/>
      <c r="G50" s="99"/>
      <c r="H50" s="99"/>
    </row>
    <row r="51" spans="1:8" ht="18" customHeight="1" x14ac:dyDescent="0.15">
      <c r="A51" s="89">
        <f t="shared" si="0"/>
        <v>0</v>
      </c>
      <c r="B51" s="98"/>
      <c r="C51" s="99"/>
      <c r="D51" s="100"/>
      <c r="E51" s="99"/>
      <c r="F51" s="99"/>
      <c r="G51" s="99"/>
      <c r="H51" s="99"/>
    </row>
    <row r="52" spans="1:8" ht="18" customHeight="1" x14ac:dyDescent="0.15">
      <c r="A52" s="89">
        <f t="shared" si="0"/>
        <v>0</v>
      </c>
      <c r="B52" s="98"/>
      <c r="C52" s="99"/>
      <c r="D52" s="100"/>
      <c r="E52" s="99"/>
      <c r="F52" s="99"/>
      <c r="G52" s="99"/>
      <c r="H52" s="99"/>
    </row>
    <row r="53" spans="1:8" ht="18" customHeight="1" x14ac:dyDescent="0.15">
      <c r="A53" s="89">
        <f t="shared" si="0"/>
        <v>0</v>
      </c>
      <c r="B53" s="98"/>
      <c r="C53" s="99"/>
      <c r="D53" s="100"/>
      <c r="E53" s="99"/>
      <c r="F53" s="99"/>
      <c r="G53" s="99"/>
      <c r="H53" s="99"/>
    </row>
    <row r="54" spans="1:8" ht="18" customHeight="1" x14ac:dyDescent="0.15">
      <c r="A54" s="89">
        <f t="shared" si="0"/>
        <v>0</v>
      </c>
      <c r="B54" s="98"/>
      <c r="C54" s="99"/>
      <c r="D54" s="100"/>
      <c r="E54" s="99"/>
      <c r="F54" s="99"/>
      <c r="G54" s="99"/>
      <c r="H54" s="99"/>
    </row>
    <row r="55" spans="1:8" ht="18" customHeight="1" x14ac:dyDescent="0.15">
      <c r="A55" s="89">
        <f t="shared" si="0"/>
        <v>0</v>
      </c>
      <c r="B55" s="98"/>
      <c r="C55" s="99"/>
      <c r="D55" s="100"/>
      <c r="E55" s="99"/>
      <c r="F55" s="99"/>
      <c r="G55" s="99"/>
      <c r="H55" s="99"/>
    </row>
    <row r="56" spans="1:8" ht="18" customHeight="1" x14ac:dyDescent="0.15">
      <c r="A56" s="89">
        <f t="shared" si="0"/>
        <v>0</v>
      </c>
      <c r="B56" s="98"/>
      <c r="C56" s="99"/>
      <c r="D56" s="100"/>
      <c r="E56" s="99"/>
      <c r="F56" s="99"/>
      <c r="G56" s="99"/>
      <c r="H56" s="99"/>
    </row>
    <row r="57" spans="1:8" ht="18" customHeight="1" x14ac:dyDescent="0.15">
      <c r="A57" s="89">
        <f t="shared" si="0"/>
        <v>0</v>
      </c>
      <c r="B57" s="98"/>
      <c r="C57" s="99"/>
      <c r="D57" s="100"/>
      <c r="E57" s="99"/>
      <c r="F57" s="99"/>
      <c r="G57" s="99"/>
      <c r="H57" s="99"/>
    </row>
    <row r="58" spans="1:8" ht="18" customHeight="1" x14ac:dyDescent="0.15">
      <c r="A58" s="89">
        <f t="shared" si="0"/>
        <v>0</v>
      </c>
      <c r="B58" s="98"/>
      <c r="C58" s="99"/>
      <c r="D58" s="100"/>
      <c r="E58" s="99"/>
      <c r="F58" s="99"/>
      <c r="G58" s="99"/>
      <c r="H58" s="99"/>
    </row>
    <row r="59" spans="1:8" ht="18" customHeight="1" x14ac:dyDescent="0.15">
      <c r="A59" s="89">
        <f t="shared" si="0"/>
        <v>0</v>
      </c>
      <c r="B59" s="98"/>
      <c r="C59" s="99"/>
      <c r="D59" s="100"/>
      <c r="E59" s="99"/>
      <c r="F59" s="99"/>
      <c r="G59" s="99"/>
      <c r="H59" s="99"/>
    </row>
    <row r="60" spans="1:8" ht="18" customHeight="1" x14ac:dyDescent="0.15">
      <c r="A60" s="89">
        <f t="shared" si="0"/>
        <v>0</v>
      </c>
      <c r="B60" s="98"/>
      <c r="C60" s="99"/>
      <c r="D60" s="100"/>
      <c r="E60" s="99"/>
      <c r="F60" s="99"/>
      <c r="G60" s="99"/>
      <c r="H60" s="99"/>
    </row>
    <row r="61" spans="1:8" ht="18" customHeight="1" x14ac:dyDescent="0.15">
      <c r="A61" s="89">
        <f t="shared" si="0"/>
        <v>0</v>
      </c>
      <c r="B61" s="98"/>
      <c r="C61" s="99"/>
      <c r="D61" s="100"/>
      <c r="E61" s="99"/>
      <c r="F61" s="99"/>
      <c r="G61" s="99"/>
      <c r="H61" s="99"/>
    </row>
    <row r="62" spans="1:8" ht="18" customHeight="1" x14ac:dyDescent="0.15">
      <c r="A62" s="89">
        <f t="shared" si="0"/>
        <v>0</v>
      </c>
      <c r="B62" s="98"/>
      <c r="C62" s="99"/>
      <c r="D62" s="100"/>
      <c r="E62" s="99"/>
      <c r="F62" s="99"/>
      <c r="G62" s="99"/>
      <c r="H62" s="99"/>
    </row>
    <row r="63" spans="1:8" ht="18" customHeight="1" x14ac:dyDescent="0.15">
      <c r="A63" s="89">
        <f t="shared" si="0"/>
        <v>0</v>
      </c>
      <c r="B63" s="98"/>
      <c r="C63" s="99"/>
      <c r="D63" s="100"/>
      <c r="E63" s="99"/>
      <c r="F63" s="99"/>
      <c r="G63" s="99"/>
      <c r="H63" s="99"/>
    </row>
    <row r="64" spans="1:8" ht="18" customHeight="1" x14ac:dyDescent="0.15">
      <c r="A64" s="89">
        <f t="shared" si="0"/>
        <v>0</v>
      </c>
      <c r="B64" s="98"/>
      <c r="C64" s="99"/>
      <c r="D64" s="100"/>
      <c r="E64" s="99"/>
      <c r="F64" s="99"/>
      <c r="G64" s="99"/>
      <c r="H64" s="99"/>
    </row>
    <row r="65" spans="1:8" ht="18" customHeight="1" x14ac:dyDescent="0.15">
      <c r="A65" s="89">
        <f t="shared" si="0"/>
        <v>0</v>
      </c>
      <c r="B65" s="98"/>
      <c r="C65" s="99"/>
      <c r="D65" s="100"/>
      <c r="E65" s="99"/>
      <c r="F65" s="99"/>
      <c r="G65" s="99"/>
      <c r="H65" s="99"/>
    </row>
    <row r="66" spans="1:8" ht="18" customHeight="1" x14ac:dyDescent="0.15">
      <c r="A66" s="89">
        <f t="shared" si="0"/>
        <v>0</v>
      </c>
      <c r="B66" s="98"/>
      <c r="C66" s="99"/>
      <c r="D66" s="100"/>
      <c r="E66" s="99"/>
      <c r="F66" s="99"/>
      <c r="G66" s="99"/>
      <c r="H66" s="99"/>
    </row>
    <row r="67" spans="1:8" ht="18" customHeight="1" x14ac:dyDescent="0.15">
      <c r="A67" s="89">
        <f t="shared" si="0"/>
        <v>0</v>
      </c>
      <c r="B67" s="98"/>
      <c r="C67" s="99"/>
      <c r="D67" s="100"/>
      <c r="E67" s="99"/>
      <c r="F67" s="99"/>
      <c r="G67" s="99"/>
      <c r="H67" s="99"/>
    </row>
    <row r="68" spans="1:8" ht="18" customHeight="1" x14ac:dyDescent="0.15">
      <c r="A68" s="89">
        <f t="shared" si="0"/>
        <v>0</v>
      </c>
      <c r="B68" s="98"/>
      <c r="C68" s="99"/>
      <c r="D68" s="100"/>
      <c r="E68" s="99"/>
      <c r="F68" s="99"/>
      <c r="G68" s="99"/>
      <c r="H68" s="99"/>
    </row>
    <row r="69" spans="1:8" ht="18" customHeight="1" x14ac:dyDescent="0.15">
      <c r="A69" s="89">
        <f t="shared" ref="A69:A132" si="1">$C69</f>
        <v>0</v>
      </c>
      <c r="B69" s="98"/>
      <c r="C69" s="99"/>
      <c r="D69" s="100"/>
      <c r="E69" s="99"/>
      <c r="F69" s="99"/>
      <c r="G69" s="99"/>
      <c r="H69" s="99"/>
    </row>
    <row r="70" spans="1:8" ht="18" customHeight="1" x14ac:dyDescent="0.15">
      <c r="A70" s="89">
        <f t="shared" si="1"/>
        <v>0</v>
      </c>
      <c r="B70" s="98"/>
      <c r="C70" s="99"/>
      <c r="D70" s="100"/>
      <c r="E70" s="99"/>
      <c r="F70" s="99"/>
      <c r="G70" s="99"/>
      <c r="H70" s="99"/>
    </row>
    <row r="71" spans="1:8" ht="18" customHeight="1" x14ac:dyDescent="0.15">
      <c r="A71" s="89">
        <f t="shared" si="1"/>
        <v>0</v>
      </c>
      <c r="B71" s="98"/>
      <c r="C71" s="99"/>
      <c r="D71" s="100"/>
      <c r="E71" s="99"/>
      <c r="F71" s="99"/>
      <c r="G71" s="99"/>
      <c r="H71" s="99"/>
    </row>
    <row r="72" spans="1:8" ht="18" customHeight="1" x14ac:dyDescent="0.15">
      <c r="A72" s="89">
        <f t="shared" si="1"/>
        <v>0</v>
      </c>
      <c r="B72" s="98"/>
      <c r="C72" s="99"/>
      <c r="D72" s="100"/>
      <c r="E72" s="99"/>
      <c r="F72" s="99"/>
      <c r="G72" s="99"/>
      <c r="H72" s="99"/>
    </row>
    <row r="73" spans="1:8" ht="18" customHeight="1" x14ac:dyDescent="0.15">
      <c r="A73" s="89">
        <f t="shared" si="1"/>
        <v>0</v>
      </c>
      <c r="B73" s="98"/>
      <c r="C73" s="99"/>
      <c r="D73" s="100"/>
      <c r="E73" s="99"/>
      <c r="F73" s="99"/>
      <c r="G73" s="99"/>
      <c r="H73" s="99"/>
    </row>
    <row r="74" spans="1:8" ht="18" customHeight="1" x14ac:dyDescent="0.15">
      <c r="A74" s="89">
        <f t="shared" si="1"/>
        <v>0</v>
      </c>
      <c r="B74" s="98"/>
      <c r="C74" s="99"/>
      <c r="D74" s="100"/>
      <c r="E74" s="99"/>
      <c r="F74" s="99"/>
      <c r="G74" s="99"/>
      <c r="H74" s="99"/>
    </row>
    <row r="75" spans="1:8" ht="18" customHeight="1" x14ac:dyDescent="0.15">
      <c r="A75" s="89">
        <f t="shared" si="1"/>
        <v>0</v>
      </c>
      <c r="B75" s="98"/>
      <c r="C75" s="99"/>
      <c r="D75" s="100"/>
      <c r="E75" s="99"/>
      <c r="F75" s="99"/>
      <c r="G75" s="99"/>
      <c r="H75" s="99"/>
    </row>
    <row r="76" spans="1:8" ht="18" customHeight="1" x14ac:dyDescent="0.15">
      <c r="A76" s="89">
        <f t="shared" si="1"/>
        <v>0</v>
      </c>
      <c r="B76" s="98"/>
      <c r="C76" s="99"/>
      <c r="D76" s="100"/>
      <c r="E76" s="99"/>
      <c r="F76" s="99"/>
      <c r="G76" s="99"/>
      <c r="H76" s="99"/>
    </row>
    <row r="77" spans="1:8" ht="18" customHeight="1" x14ac:dyDescent="0.15">
      <c r="A77" s="89">
        <f t="shared" si="1"/>
        <v>0</v>
      </c>
      <c r="B77" s="98"/>
      <c r="C77" s="99"/>
      <c r="D77" s="100"/>
      <c r="E77" s="99"/>
      <c r="F77" s="99"/>
      <c r="G77" s="99"/>
      <c r="H77" s="99"/>
    </row>
    <row r="78" spans="1:8" ht="18" customHeight="1" x14ac:dyDescent="0.15">
      <c r="A78" s="89">
        <f t="shared" si="1"/>
        <v>0</v>
      </c>
      <c r="B78" s="98"/>
      <c r="C78" s="99"/>
      <c r="D78" s="100"/>
      <c r="E78" s="99"/>
      <c r="F78" s="99"/>
      <c r="G78" s="99"/>
      <c r="H78" s="99"/>
    </row>
    <row r="79" spans="1:8" ht="18" customHeight="1" x14ac:dyDescent="0.15">
      <c r="A79" s="89">
        <f t="shared" si="1"/>
        <v>0</v>
      </c>
      <c r="B79" s="98"/>
      <c r="C79" s="99"/>
      <c r="D79" s="100"/>
      <c r="E79" s="99"/>
      <c r="F79" s="99"/>
      <c r="G79" s="99"/>
      <c r="H79" s="99"/>
    </row>
    <row r="80" spans="1:8" ht="18" customHeight="1" x14ac:dyDescent="0.15">
      <c r="A80" s="89">
        <f t="shared" si="1"/>
        <v>0</v>
      </c>
      <c r="B80" s="98"/>
      <c r="C80" s="99"/>
      <c r="D80" s="100"/>
      <c r="E80" s="99"/>
      <c r="F80" s="99"/>
      <c r="G80" s="99"/>
      <c r="H80" s="99"/>
    </row>
    <row r="81" spans="1:8" ht="18" customHeight="1" x14ac:dyDescent="0.15">
      <c r="A81" s="89">
        <f t="shared" si="1"/>
        <v>0</v>
      </c>
      <c r="B81" s="98"/>
      <c r="C81" s="99"/>
      <c r="D81" s="100"/>
      <c r="E81" s="99"/>
      <c r="F81" s="99"/>
      <c r="G81" s="99"/>
      <c r="H81" s="99"/>
    </row>
    <row r="82" spans="1:8" ht="18" customHeight="1" x14ac:dyDescent="0.15">
      <c r="A82" s="89">
        <f t="shared" si="1"/>
        <v>0</v>
      </c>
      <c r="B82" s="98"/>
      <c r="C82" s="99"/>
      <c r="D82" s="100"/>
      <c r="E82" s="99"/>
      <c r="F82" s="99"/>
      <c r="G82" s="99"/>
      <c r="H82" s="99"/>
    </row>
    <row r="83" spans="1:8" ht="18" customHeight="1" x14ac:dyDescent="0.15">
      <c r="A83" s="89">
        <f t="shared" si="1"/>
        <v>0</v>
      </c>
      <c r="B83" s="98"/>
      <c r="C83" s="99"/>
      <c r="D83" s="100"/>
      <c r="E83" s="99"/>
      <c r="F83" s="99"/>
      <c r="G83" s="99"/>
      <c r="H83" s="99"/>
    </row>
    <row r="84" spans="1:8" ht="18" customHeight="1" x14ac:dyDescent="0.15">
      <c r="A84" s="89">
        <f t="shared" si="1"/>
        <v>0</v>
      </c>
      <c r="B84" s="98"/>
      <c r="C84" s="99"/>
      <c r="D84" s="100"/>
      <c r="E84" s="99"/>
      <c r="F84" s="99"/>
      <c r="G84" s="99"/>
      <c r="H84" s="99"/>
    </row>
    <row r="85" spans="1:8" ht="18" customHeight="1" x14ac:dyDescent="0.15">
      <c r="A85" s="89">
        <f t="shared" si="1"/>
        <v>0</v>
      </c>
      <c r="B85" s="98"/>
      <c r="C85" s="99"/>
      <c r="D85" s="100"/>
      <c r="E85" s="99"/>
      <c r="F85" s="99"/>
      <c r="G85" s="99"/>
      <c r="H85" s="99"/>
    </row>
    <row r="86" spans="1:8" ht="18" customHeight="1" x14ac:dyDescent="0.15">
      <c r="A86" s="89">
        <f t="shared" si="1"/>
        <v>0</v>
      </c>
      <c r="B86" s="98"/>
      <c r="C86" s="99"/>
      <c r="D86" s="100"/>
      <c r="E86" s="99"/>
      <c r="F86" s="99"/>
      <c r="G86" s="99"/>
      <c r="H86" s="99"/>
    </row>
    <row r="87" spans="1:8" ht="18" customHeight="1" x14ac:dyDescent="0.15">
      <c r="A87" s="89">
        <f t="shared" si="1"/>
        <v>0</v>
      </c>
      <c r="B87" s="98"/>
      <c r="C87" s="99"/>
      <c r="D87" s="100"/>
      <c r="E87" s="99"/>
      <c r="F87" s="99"/>
      <c r="G87" s="99"/>
      <c r="H87" s="99"/>
    </row>
    <row r="88" spans="1:8" ht="18" customHeight="1" x14ac:dyDescent="0.15">
      <c r="A88" s="89">
        <f t="shared" si="1"/>
        <v>0</v>
      </c>
      <c r="B88" s="98"/>
      <c r="C88" s="99"/>
      <c r="D88" s="100"/>
      <c r="E88" s="99"/>
      <c r="F88" s="99"/>
      <c r="G88" s="99"/>
      <c r="H88" s="99"/>
    </row>
    <row r="89" spans="1:8" ht="18" customHeight="1" x14ac:dyDescent="0.15">
      <c r="A89" s="89">
        <f t="shared" si="1"/>
        <v>0</v>
      </c>
      <c r="B89" s="98"/>
      <c r="C89" s="99"/>
      <c r="D89" s="100"/>
      <c r="E89" s="99"/>
      <c r="F89" s="99"/>
      <c r="G89" s="99"/>
      <c r="H89" s="99"/>
    </row>
    <row r="90" spans="1:8" ht="18" customHeight="1" x14ac:dyDescent="0.15">
      <c r="A90" s="89">
        <f t="shared" si="1"/>
        <v>0</v>
      </c>
      <c r="B90" s="98"/>
      <c r="C90" s="99"/>
      <c r="D90" s="100"/>
      <c r="E90" s="99"/>
      <c r="F90" s="99"/>
      <c r="G90" s="99"/>
      <c r="H90" s="99"/>
    </row>
    <row r="91" spans="1:8" ht="18" customHeight="1" x14ac:dyDescent="0.15">
      <c r="A91" s="89">
        <f t="shared" si="1"/>
        <v>0</v>
      </c>
      <c r="B91" s="98"/>
      <c r="C91" s="99"/>
      <c r="D91" s="100"/>
      <c r="E91" s="99"/>
      <c r="F91" s="99"/>
      <c r="G91" s="99"/>
      <c r="H91" s="99"/>
    </row>
    <row r="92" spans="1:8" ht="18" customHeight="1" x14ac:dyDescent="0.15">
      <c r="A92" s="89">
        <f t="shared" si="1"/>
        <v>0</v>
      </c>
      <c r="B92" s="98"/>
      <c r="C92" s="99"/>
      <c r="D92" s="100"/>
      <c r="E92" s="99"/>
      <c r="F92" s="99"/>
      <c r="G92" s="99"/>
      <c r="H92" s="99"/>
    </row>
    <row r="93" spans="1:8" ht="18" customHeight="1" x14ac:dyDescent="0.15">
      <c r="A93" s="89">
        <f t="shared" si="1"/>
        <v>0</v>
      </c>
      <c r="B93" s="98"/>
      <c r="C93" s="99"/>
      <c r="D93" s="100"/>
      <c r="E93" s="99"/>
      <c r="F93" s="99"/>
      <c r="G93" s="99"/>
      <c r="H93" s="99"/>
    </row>
    <row r="94" spans="1:8" ht="18" customHeight="1" x14ac:dyDescent="0.15">
      <c r="A94" s="89">
        <f t="shared" si="1"/>
        <v>0</v>
      </c>
      <c r="B94" s="98"/>
      <c r="C94" s="99"/>
      <c r="D94" s="100"/>
      <c r="E94" s="99"/>
      <c r="F94" s="99"/>
      <c r="G94" s="99"/>
      <c r="H94" s="99"/>
    </row>
    <row r="95" spans="1:8" ht="18" customHeight="1" x14ac:dyDescent="0.15">
      <c r="A95" s="89">
        <f t="shared" si="1"/>
        <v>0</v>
      </c>
      <c r="B95" s="98"/>
      <c r="C95" s="99"/>
      <c r="D95" s="100"/>
      <c r="E95" s="99"/>
      <c r="F95" s="99"/>
      <c r="G95" s="99"/>
      <c r="H95" s="99"/>
    </row>
    <row r="96" spans="1:8" ht="18" customHeight="1" x14ac:dyDescent="0.15">
      <c r="A96" s="89">
        <f t="shared" si="1"/>
        <v>0</v>
      </c>
      <c r="B96" s="98"/>
      <c r="C96" s="99"/>
      <c r="D96" s="100"/>
      <c r="E96" s="99"/>
      <c r="F96" s="99"/>
      <c r="G96" s="99"/>
      <c r="H96" s="99"/>
    </row>
    <row r="97" spans="1:8" ht="18" customHeight="1" x14ac:dyDescent="0.15">
      <c r="A97" s="89">
        <f t="shared" si="1"/>
        <v>0</v>
      </c>
      <c r="B97" s="98"/>
      <c r="C97" s="99"/>
      <c r="D97" s="100"/>
      <c r="E97" s="99"/>
      <c r="F97" s="99"/>
      <c r="G97" s="99"/>
      <c r="H97" s="99"/>
    </row>
    <row r="98" spans="1:8" ht="18" customHeight="1" x14ac:dyDescent="0.15">
      <c r="A98" s="89">
        <f t="shared" si="1"/>
        <v>0</v>
      </c>
      <c r="B98" s="98"/>
      <c r="C98" s="99"/>
      <c r="D98" s="100"/>
      <c r="E98" s="99"/>
      <c r="F98" s="99"/>
      <c r="G98" s="99"/>
      <c r="H98" s="99"/>
    </row>
    <row r="99" spans="1:8" ht="18" customHeight="1" x14ac:dyDescent="0.15">
      <c r="A99" s="89">
        <f t="shared" si="1"/>
        <v>0</v>
      </c>
      <c r="B99" s="98"/>
      <c r="C99" s="99"/>
      <c r="D99" s="100"/>
      <c r="E99" s="99"/>
      <c r="F99" s="99"/>
      <c r="G99" s="99"/>
      <c r="H99" s="99"/>
    </row>
    <row r="100" spans="1:8" ht="18" customHeight="1" x14ac:dyDescent="0.15">
      <c r="A100" s="89">
        <f t="shared" si="1"/>
        <v>0</v>
      </c>
      <c r="B100" s="98"/>
      <c r="C100" s="99"/>
      <c r="D100" s="100"/>
      <c r="E100" s="99"/>
      <c r="F100" s="99"/>
      <c r="G100" s="99"/>
      <c r="H100" s="99"/>
    </row>
    <row r="101" spans="1:8" ht="18" customHeight="1" x14ac:dyDescent="0.15">
      <c r="A101" s="89">
        <f t="shared" si="1"/>
        <v>0</v>
      </c>
      <c r="B101" s="98"/>
      <c r="C101" s="99"/>
      <c r="D101" s="100"/>
      <c r="E101" s="99"/>
      <c r="F101" s="99"/>
      <c r="G101" s="99"/>
      <c r="H101" s="99"/>
    </row>
    <row r="102" spans="1:8" ht="18" customHeight="1" x14ac:dyDescent="0.15">
      <c r="A102" s="89">
        <f t="shared" si="1"/>
        <v>0</v>
      </c>
      <c r="B102" s="98"/>
      <c r="C102" s="99"/>
      <c r="D102" s="100"/>
      <c r="E102" s="99"/>
      <c r="F102" s="99"/>
      <c r="G102" s="99"/>
      <c r="H102" s="99"/>
    </row>
    <row r="103" spans="1:8" ht="18" customHeight="1" x14ac:dyDescent="0.15">
      <c r="A103" s="89">
        <f t="shared" si="1"/>
        <v>0</v>
      </c>
      <c r="B103" s="98"/>
      <c r="C103" s="99"/>
      <c r="D103" s="100"/>
      <c r="E103" s="99"/>
      <c r="F103" s="99"/>
      <c r="G103" s="99"/>
      <c r="H103" s="99"/>
    </row>
    <row r="104" spans="1:8" ht="18" customHeight="1" x14ac:dyDescent="0.15">
      <c r="A104" s="89">
        <f t="shared" si="1"/>
        <v>0</v>
      </c>
      <c r="B104" s="98"/>
      <c r="C104" s="99"/>
      <c r="D104" s="100"/>
      <c r="E104" s="99"/>
      <c r="F104" s="99"/>
      <c r="G104" s="99"/>
      <c r="H104" s="99"/>
    </row>
    <row r="105" spans="1:8" ht="18" customHeight="1" x14ac:dyDescent="0.15">
      <c r="A105" s="89">
        <f t="shared" si="1"/>
        <v>0</v>
      </c>
      <c r="B105" s="98"/>
      <c r="C105" s="99"/>
      <c r="D105" s="100"/>
      <c r="E105" s="99"/>
      <c r="F105" s="99"/>
      <c r="G105" s="99"/>
      <c r="H105" s="99"/>
    </row>
    <row r="106" spans="1:8" ht="18" customHeight="1" x14ac:dyDescent="0.15">
      <c r="A106" s="89">
        <f t="shared" si="1"/>
        <v>0</v>
      </c>
      <c r="B106" s="98"/>
      <c r="C106" s="99"/>
      <c r="D106" s="100"/>
      <c r="E106" s="99"/>
      <c r="F106" s="99"/>
      <c r="G106" s="99"/>
      <c r="H106" s="99"/>
    </row>
    <row r="107" spans="1:8" ht="18" customHeight="1" x14ac:dyDescent="0.15">
      <c r="A107" s="89">
        <f t="shared" si="1"/>
        <v>0</v>
      </c>
      <c r="B107" s="98"/>
      <c r="C107" s="99"/>
      <c r="D107" s="100"/>
      <c r="E107" s="99"/>
      <c r="F107" s="99"/>
      <c r="G107" s="99"/>
      <c r="H107" s="99"/>
    </row>
    <row r="108" spans="1:8" ht="18" customHeight="1" x14ac:dyDescent="0.15">
      <c r="A108" s="89">
        <f t="shared" si="1"/>
        <v>0</v>
      </c>
      <c r="B108" s="98"/>
      <c r="C108" s="99"/>
      <c r="D108" s="100"/>
      <c r="E108" s="99"/>
      <c r="F108" s="99"/>
      <c r="G108" s="99"/>
      <c r="H108" s="99"/>
    </row>
    <row r="109" spans="1:8" ht="18" customHeight="1" x14ac:dyDescent="0.15">
      <c r="A109" s="89">
        <f t="shared" si="1"/>
        <v>0</v>
      </c>
      <c r="B109" s="98"/>
      <c r="C109" s="99"/>
      <c r="D109" s="100"/>
      <c r="E109" s="99"/>
      <c r="F109" s="99"/>
      <c r="G109" s="99"/>
      <c r="H109" s="99"/>
    </row>
    <row r="110" spans="1:8" ht="18" customHeight="1" x14ac:dyDescent="0.15">
      <c r="A110" s="89">
        <f t="shared" si="1"/>
        <v>0</v>
      </c>
      <c r="B110" s="98"/>
      <c r="C110" s="99"/>
      <c r="D110" s="100"/>
      <c r="E110" s="99"/>
      <c r="F110" s="99"/>
      <c r="G110" s="99"/>
      <c r="H110" s="99"/>
    </row>
    <row r="111" spans="1:8" ht="18" customHeight="1" x14ac:dyDescent="0.15">
      <c r="A111" s="89">
        <f t="shared" si="1"/>
        <v>0</v>
      </c>
      <c r="B111" s="98"/>
      <c r="C111" s="99"/>
      <c r="D111" s="100"/>
      <c r="E111" s="99"/>
      <c r="F111" s="99"/>
      <c r="G111" s="99"/>
      <c r="H111" s="99"/>
    </row>
    <row r="112" spans="1:8" ht="18" customHeight="1" x14ac:dyDescent="0.15">
      <c r="A112" s="89">
        <f t="shared" si="1"/>
        <v>0</v>
      </c>
      <c r="B112" s="98"/>
      <c r="C112" s="99"/>
      <c r="D112" s="100"/>
      <c r="E112" s="99"/>
      <c r="F112" s="99"/>
      <c r="G112" s="99"/>
      <c r="H112" s="99"/>
    </row>
    <row r="113" spans="1:8" ht="18" customHeight="1" x14ac:dyDescent="0.15">
      <c r="A113" s="89">
        <f t="shared" si="1"/>
        <v>0</v>
      </c>
      <c r="B113" s="98"/>
      <c r="C113" s="99"/>
      <c r="D113" s="100"/>
      <c r="E113" s="99"/>
      <c r="F113" s="99"/>
      <c r="G113" s="99"/>
      <c r="H113" s="99"/>
    </row>
    <row r="114" spans="1:8" ht="18" customHeight="1" x14ac:dyDescent="0.15">
      <c r="A114" s="89">
        <f t="shared" si="1"/>
        <v>0</v>
      </c>
      <c r="B114" s="98"/>
      <c r="C114" s="99"/>
      <c r="D114" s="100"/>
      <c r="E114" s="99"/>
      <c r="F114" s="99"/>
      <c r="G114" s="99"/>
      <c r="H114" s="99"/>
    </row>
    <row r="115" spans="1:8" ht="18" customHeight="1" x14ac:dyDescent="0.15">
      <c r="A115" s="89">
        <f t="shared" si="1"/>
        <v>0</v>
      </c>
      <c r="B115" s="98"/>
      <c r="C115" s="99"/>
      <c r="D115" s="100"/>
      <c r="E115" s="99"/>
      <c r="F115" s="99"/>
      <c r="G115" s="99"/>
      <c r="H115" s="99"/>
    </row>
    <row r="116" spans="1:8" ht="18" customHeight="1" x14ac:dyDescent="0.15">
      <c r="A116" s="89">
        <f t="shared" si="1"/>
        <v>0</v>
      </c>
      <c r="B116" s="98"/>
      <c r="C116" s="99"/>
      <c r="D116" s="100"/>
      <c r="E116" s="99"/>
      <c r="F116" s="99"/>
      <c r="G116" s="99"/>
      <c r="H116" s="99"/>
    </row>
    <row r="117" spans="1:8" ht="18" customHeight="1" x14ac:dyDescent="0.15">
      <c r="A117" s="89">
        <f t="shared" si="1"/>
        <v>0</v>
      </c>
      <c r="B117" s="98"/>
      <c r="C117" s="99"/>
      <c r="D117" s="100"/>
      <c r="E117" s="99"/>
      <c r="F117" s="99"/>
      <c r="G117" s="99"/>
      <c r="H117" s="99"/>
    </row>
    <row r="118" spans="1:8" ht="18" customHeight="1" x14ac:dyDescent="0.15">
      <c r="A118" s="89">
        <f t="shared" si="1"/>
        <v>0</v>
      </c>
      <c r="B118" s="98"/>
      <c r="C118" s="99"/>
      <c r="D118" s="100"/>
      <c r="E118" s="99"/>
      <c r="F118" s="99"/>
      <c r="G118" s="99"/>
      <c r="H118" s="99"/>
    </row>
    <row r="119" spans="1:8" ht="18" customHeight="1" x14ac:dyDescent="0.15">
      <c r="A119" s="89">
        <f t="shared" si="1"/>
        <v>0</v>
      </c>
      <c r="B119" s="98"/>
      <c r="C119" s="99"/>
      <c r="D119" s="100"/>
      <c r="E119" s="99"/>
      <c r="F119" s="99"/>
      <c r="G119" s="99"/>
      <c r="H119" s="99"/>
    </row>
    <row r="120" spans="1:8" ht="18" customHeight="1" x14ac:dyDescent="0.15">
      <c r="A120" s="89">
        <f t="shared" si="1"/>
        <v>0</v>
      </c>
      <c r="B120" s="98"/>
      <c r="C120" s="99"/>
      <c r="D120" s="100"/>
      <c r="E120" s="99"/>
      <c r="F120" s="99"/>
      <c r="G120" s="99"/>
      <c r="H120" s="99"/>
    </row>
    <row r="121" spans="1:8" ht="18" customHeight="1" x14ac:dyDescent="0.15">
      <c r="A121" s="89">
        <f t="shared" si="1"/>
        <v>0</v>
      </c>
      <c r="B121" s="98"/>
      <c r="C121" s="99"/>
      <c r="D121" s="100"/>
      <c r="E121" s="99"/>
      <c r="F121" s="99"/>
      <c r="G121" s="99"/>
      <c r="H121" s="99"/>
    </row>
    <row r="122" spans="1:8" ht="18" customHeight="1" x14ac:dyDescent="0.15">
      <c r="A122" s="89">
        <f t="shared" si="1"/>
        <v>0</v>
      </c>
      <c r="B122" s="98"/>
      <c r="C122" s="99"/>
      <c r="D122" s="100"/>
      <c r="E122" s="99"/>
      <c r="F122" s="99"/>
      <c r="G122" s="99"/>
      <c r="H122" s="99"/>
    </row>
    <row r="123" spans="1:8" ht="18" customHeight="1" x14ac:dyDescent="0.15">
      <c r="A123" s="89">
        <f t="shared" si="1"/>
        <v>0</v>
      </c>
      <c r="B123" s="98"/>
      <c r="C123" s="99"/>
      <c r="D123" s="100"/>
      <c r="E123" s="99"/>
      <c r="F123" s="99"/>
      <c r="G123" s="99"/>
      <c r="H123" s="99"/>
    </row>
    <row r="124" spans="1:8" ht="18" customHeight="1" x14ac:dyDescent="0.15">
      <c r="A124" s="89">
        <f t="shared" si="1"/>
        <v>0</v>
      </c>
      <c r="B124" s="98"/>
      <c r="C124" s="99"/>
      <c r="D124" s="100"/>
      <c r="E124" s="99"/>
      <c r="F124" s="99"/>
      <c r="G124" s="99"/>
      <c r="H124" s="99"/>
    </row>
    <row r="125" spans="1:8" ht="18" customHeight="1" x14ac:dyDescent="0.15">
      <c r="A125" s="89">
        <f t="shared" si="1"/>
        <v>0</v>
      </c>
      <c r="B125" s="98"/>
      <c r="C125" s="99"/>
      <c r="D125" s="100"/>
      <c r="E125" s="99"/>
      <c r="F125" s="99"/>
      <c r="G125" s="99"/>
      <c r="H125" s="99"/>
    </row>
    <row r="126" spans="1:8" ht="18" customHeight="1" x14ac:dyDescent="0.15">
      <c r="A126" s="89">
        <f t="shared" si="1"/>
        <v>0</v>
      </c>
      <c r="B126" s="98"/>
      <c r="C126" s="99"/>
      <c r="D126" s="100"/>
      <c r="E126" s="99"/>
      <c r="F126" s="99"/>
      <c r="G126" s="99"/>
      <c r="H126" s="99"/>
    </row>
    <row r="127" spans="1:8" ht="18" customHeight="1" x14ac:dyDescent="0.15">
      <c r="A127" s="89">
        <f t="shared" si="1"/>
        <v>0</v>
      </c>
      <c r="B127" s="98"/>
      <c r="C127" s="99"/>
      <c r="D127" s="100"/>
      <c r="E127" s="99"/>
      <c r="F127" s="99"/>
      <c r="G127" s="99"/>
      <c r="H127" s="99"/>
    </row>
    <row r="128" spans="1:8" ht="18" customHeight="1" x14ac:dyDescent="0.15">
      <c r="A128" s="89">
        <f t="shared" si="1"/>
        <v>0</v>
      </c>
      <c r="B128" s="98"/>
      <c r="C128" s="99"/>
      <c r="D128" s="100"/>
      <c r="E128" s="99"/>
      <c r="F128" s="99"/>
      <c r="G128" s="99"/>
      <c r="H128" s="99"/>
    </row>
    <row r="129" spans="1:8" ht="18" customHeight="1" x14ac:dyDescent="0.15">
      <c r="A129" s="89">
        <f t="shared" si="1"/>
        <v>0</v>
      </c>
      <c r="B129" s="98"/>
      <c r="C129" s="99"/>
      <c r="D129" s="100"/>
      <c r="E129" s="99"/>
      <c r="F129" s="99"/>
      <c r="G129" s="99"/>
      <c r="H129" s="99"/>
    </row>
    <row r="130" spans="1:8" ht="18" customHeight="1" x14ac:dyDescent="0.15">
      <c r="A130" s="89">
        <f t="shared" si="1"/>
        <v>0</v>
      </c>
      <c r="B130" s="98"/>
      <c r="C130" s="99"/>
      <c r="D130" s="100"/>
      <c r="E130" s="99"/>
      <c r="F130" s="99"/>
      <c r="G130" s="99"/>
      <c r="H130" s="99"/>
    </row>
    <row r="131" spans="1:8" ht="18" customHeight="1" x14ac:dyDescent="0.15">
      <c r="A131" s="89">
        <f t="shared" si="1"/>
        <v>0</v>
      </c>
      <c r="B131" s="98"/>
      <c r="C131" s="99"/>
      <c r="D131" s="100"/>
      <c r="E131" s="99"/>
      <c r="F131" s="99"/>
      <c r="G131" s="99"/>
      <c r="H131" s="99"/>
    </row>
    <row r="132" spans="1:8" ht="18" customHeight="1" x14ac:dyDescent="0.15">
      <c r="A132" s="89">
        <f t="shared" si="1"/>
        <v>0</v>
      </c>
      <c r="B132" s="98"/>
      <c r="C132" s="99"/>
      <c r="D132" s="100"/>
      <c r="E132" s="99"/>
      <c r="F132" s="99"/>
      <c r="G132" s="99"/>
      <c r="H132" s="99"/>
    </row>
    <row r="133" spans="1:8" ht="18" customHeight="1" x14ac:dyDescent="0.15">
      <c r="A133" s="89">
        <f t="shared" ref="A133:A194" si="2">$C133</f>
        <v>0</v>
      </c>
      <c r="B133" s="98"/>
      <c r="C133" s="99"/>
      <c r="D133" s="100"/>
      <c r="E133" s="99"/>
      <c r="F133" s="99"/>
      <c r="G133" s="99"/>
      <c r="H133" s="99"/>
    </row>
    <row r="134" spans="1:8" ht="18" customHeight="1" x14ac:dyDescent="0.15">
      <c r="A134" s="89">
        <f t="shared" si="2"/>
        <v>0</v>
      </c>
      <c r="B134" s="98"/>
      <c r="C134" s="99"/>
      <c r="D134" s="100"/>
      <c r="E134" s="99"/>
      <c r="F134" s="99"/>
      <c r="G134" s="99"/>
      <c r="H134" s="99"/>
    </row>
    <row r="135" spans="1:8" ht="18" customHeight="1" x14ac:dyDescent="0.15">
      <c r="A135" s="89">
        <f t="shared" si="2"/>
        <v>0</v>
      </c>
      <c r="B135" s="98"/>
      <c r="C135" s="99"/>
      <c r="D135" s="100"/>
      <c r="E135" s="99"/>
      <c r="F135" s="99"/>
      <c r="G135" s="99"/>
      <c r="H135" s="99"/>
    </row>
    <row r="136" spans="1:8" ht="18" customHeight="1" x14ac:dyDescent="0.15">
      <c r="A136" s="89">
        <f t="shared" si="2"/>
        <v>0</v>
      </c>
      <c r="B136" s="98"/>
      <c r="C136" s="99"/>
      <c r="D136" s="100"/>
      <c r="E136" s="99"/>
      <c r="F136" s="99"/>
      <c r="G136" s="99"/>
      <c r="H136" s="99"/>
    </row>
    <row r="137" spans="1:8" ht="18" customHeight="1" x14ac:dyDescent="0.15">
      <c r="A137" s="89">
        <f t="shared" si="2"/>
        <v>0</v>
      </c>
      <c r="B137" s="98"/>
      <c r="C137" s="99"/>
      <c r="D137" s="100"/>
      <c r="E137" s="99"/>
      <c r="F137" s="99"/>
      <c r="G137" s="99"/>
      <c r="H137" s="99"/>
    </row>
    <row r="138" spans="1:8" ht="18" customHeight="1" x14ac:dyDescent="0.15">
      <c r="A138" s="89">
        <f t="shared" si="2"/>
        <v>0</v>
      </c>
      <c r="B138" s="98"/>
      <c r="C138" s="99"/>
      <c r="D138" s="100"/>
      <c r="E138" s="99"/>
      <c r="F138" s="99"/>
      <c r="G138" s="99"/>
      <c r="H138" s="99"/>
    </row>
    <row r="139" spans="1:8" ht="18" customHeight="1" x14ac:dyDescent="0.15">
      <c r="A139" s="89">
        <f t="shared" si="2"/>
        <v>0</v>
      </c>
      <c r="B139" s="98"/>
      <c r="C139" s="99"/>
      <c r="D139" s="100"/>
      <c r="E139" s="99"/>
      <c r="F139" s="99"/>
      <c r="G139" s="99"/>
      <c r="H139" s="99"/>
    </row>
    <row r="140" spans="1:8" ht="18" customHeight="1" x14ac:dyDescent="0.15">
      <c r="A140" s="89">
        <f t="shared" si="2"/>
        <v>0</v>
      </c>
      <c r="B140" s="98"/>
      <c r="C140" s="99"/>
      <c r="D140" s="100"/>
      <c r="E140" s="99"/>
      <c r="F140" s="99"/>
      <c r="G140" s="99"/>
      <c r="H140" s="99"/>
    </row>
    <row r="141" spans="1:8" ht="18" customHeight="1" x14ac:dyDescent="0.15">
      <c r="A141" s="89">
        <f t="shared" si="2"/>
        <v>0</v>
      </c>
      <c r="B141" s="98"/>
      <c r="C141" s="99"/>
      <c r="D141" s="100"/>
      <c r="E141" s="99"/>
      <c r="F141" s="99"/>
      <c r="G141" s="99"/>
      <c r="H141" s="99"/>
    </row>
    <row r="142" spans="1:8" ht="18" customHeight="1" x14ac:dyDescent="0.15">
      <c r="A142" s="89">
        <f t="shared" si="2"/>
        <v>0</v>
      </c>
      <c r="B142" s="98"/>
      <c r="C142" s="99"/>
      <c r="D142" s="100"/>
      <c r="E142" s="99"/>
      <c r="F142" s="99"/>
      <c r="G142" s="99"/>
      <c r="H142" s="99"/>
    </row>
    <row r="143" spans="1:8" ht="18" customHeight="1" x14ac:dyDescent="0.15">
      <c r="A143" s="89">
        <f t="shared" si="2"/>
        <v>0</v>
      </c>
      <c r="B143" s="98"/>
      <c r="C143" s="99"/>
      <c r="D143" s="100"/>
      <c r="E143" s="99"/>
      <c r="F143" s="99"/>
      <c r="G143" s="99"/>
      <c r="H143" s="99"/>
    </row>
    <row r="144" spans="1:8" ht="18" customHeight="1" x14ac:dyDescent="0.15">
      <c r="A144" s="89">
        <f t="shared" si="2"/>
        <v>0</v>
      </c>
      <c r="B144" s="98"/>
      <c r="C144" s="99"/>
      <c r="D144" s="100"/>
      <c r="E144" s="99"/>
      <c r="F144" s="99"/>
      <c r="G144" s="99"/>
      <c r="H144" s="99"/>
    </row>
    <row r="145" spans="1:8" ht="18" customHeight="1" x14ac:dyDescent="0.15">
      <c r="A145" s="89">
        <f t="shared" si="2"/>
        <v>0</v>
      </c>
      <c r="B145" s="98"/>
      <c r="C145" s="99"/>
      <c r="D145" s="100"/>
      <c r="E145" s="99"/>
      <c r="F145" s="99"/>
      <c r="G145" s="99"/>
      <c r="H145" s="99"/>
    </row>
    <row r="146" spans="1:8" ht="18" customHeight="1" x14ac:dyDescent="0.15">
      <c r="A146" s="89">
        <f t="shared" si="2"/>
        <v>0</v>
      </c>
      <c r="B146" s="98"/>
      <c r="C146" s="99"/>
      <c r="D146" s="100"/>
      <c r="E146" s="99"/>
      <c r="F146" s="99"/>
      <c r="G146" s="99"/>
      <c r="H146" s="99"/>
    </row>
    <row r="147" spans="1:8" ht="18" customHeight="1" x14ac:dyDescent="0.15">
      <c r="A147" s="89">
        <f t="shared" si="2"/>
        <v>0</v>
      </c>
      <c r="B147" s="98"/>
      <c r="C147" s="99"/>
      <c r="D147" s="100"/>
      <c r="E147" s="99"/>
      <c r="F147" s="99"/>
      <c r="G147" s="99"/>
      <c r="H147" s="99"/>
    </row>
    <row r="148" spans="1:8" ht="18" customHeight="1" x14ac:dyDescent="0.15">
      <c r="A148" s="89">
        <f t="shared" si="2"/>
        <v>0</v>
      </c>
      <c r="B148" s="98"/>
      <c r="C148" s="99"/>
      <c r="D148" s="100"/>
      <c r="E148" s="99"/>
      <c r="F148" s="99"/>
      <c r="G148" s="99"/>
      <c r="H148" s="99"/>
    </row>
    <row r="149" spans="1:8" ht="18" customHeight="1" x14ac:dyDescent="0.15">
      <c r="A149" s="89">
        <f t="shared" si="2"/>
        <v>0</v>
      </c>
      <c r="B149" s="98"/>
      <c r="C149" s="99"/>
      <c r="D149" s="100"/>
      <c r="E149" s="99"/>
      <c r="F149" s="99"/>
      <c r="G149" s="99"/>
      <c r="H149" s="99"/>
    </row>
    <row r="150" spans="1:8" ht="18" customHeight="1" x14ac:dyDescent="0.15">
      <c r="A150" s="89">
        <f t="shared" si="2"/>
        <v>0</v>
      </c>
      <c r="B150" s="98"/>
      <c r="C150" s="99"/>
      <c r="D150" s="100"/>
      <c r="E150" s="99"/>
      <c r="F150" s="99"/>
      <c r="G150" s="99"/>
      <c r="H150" s="99"/>
    </row>
    <row r="151" spans="1:8" ht="18" customHeight="1" x14ac:dyDescent="0.15">
      <c r="A151" s="89">
        <f t="shared" si="2"/>
        <v>0</v>
      </c>
      <c r="B151" s="98"/>
      <c r="C151" s="99"/>
      <c r="D151" s="100"/>
      <c r="E151" s="99"/>
      <c r="F151" s="99"/>
      <c r="G151" s="99"/>
      <c r="H151" s="99"/>
    </row>
    <row r="152" spans="1:8" ht="18" customHeight="1" x14ac:dyDescent="0.15">
      <c r="A152" s="89">
        <f t="shared" si="2"/>
        <v>0</v>
      </c>
      <c r="B152" s="98"/>
      <c r="C152" s="99"/>
      <c r="D152" s="100"/>
      <c r="E152" s="99"/>
      <c r="F152" s="99"/>
      <c r="G152" s="99"/>
      <c r="H152" s="99"/>
    </row>
    <row r="153" spans="1:8" ht="18" customHeight="1" x14ac:dyDescent="0.15">
      <c r="A153" s="89">
        <f t="shared" si="2"/>
        <v>0</v>
      </c>
      <c r="B153" s="98"/>
      <c r="C153" s="99"/>
      <c r="D153" s="100"/>
      <c r="E153" s="99"/>
      <c r="F153" s="99"/>
      <c r="G153" s="99"/>
      <c r="H153" s="99"/>
    </row>
    <row r="154" spans="1:8" ht="18" customHeight="1" x14ac:dyDescent="0.15">
      <c r="A154" s="89">
        <f t="shared" si="2"/>
        <v>0</v>
      </c>
      <c r="B154" s="98"/>
      <c r="C154" s="99"/>
      <c r="D154" s="100"/>
      <c r="E154" s="99"/>
      <c r="F154" s="99"/>
      <c r="G154" s="99"/>
      <c r="H154" s="99"/>
    </row>
    <row r="155" spans="1:8" ht="18" customHeight="1" x14ac:dyDescent="0.15">
      <c r="A155" s="89">
        <f t="shared" si="2"/>
        <v>0</v>
      </c>
      <c r="B155" s="98"/>
      <c r="C155" s="99"/>
      <c r="D155" s="100"/>
      <c r="E155" s="99"/>
      <c r="F155" s="99"/>
      <c r="G155" s="99"/>
      <c r="H155" s="99"/>
    </row>
    <row r="156" spans="1:8" ht="18" customHeight="1" x14ac:dyDescent="0.15">
      <c r="A156" s="89">
        <f t="shared" si="2"/>
        <v>0</v>
      </c>
      <c r="B156" s="98"/>
      <c r="C156" s="99"/>
      <c r="D156" s="100"/>
      <c r="E156" s="99"/>
      <c r="F156" s="99"/>
      <c r="G156" s="99"/>
      <c r="H156" s="99"/>
    </row>
    <row r="157" spans="1:8" ht="18" customHeight="1" x14ac:dyDescent="0.15">
      <c r="A157" s="89">
        <f t="shared" si="2"/>
        <v>0</v>
      </c>
      <c r="B157" s="98"/>
      <c r="C157" s="99"/>
      <c r="D157" s="100"/>
      <c r="E157" s="99"/>
      <c r="F157" s="99"/>
      <c r="G157" s="99"/>
      <c r="H157" s="99"/>
    </row>
    <row r="158" spans="1:8" ht="18" customHeight="1" x14ac:dyDescent="0.15">
      <c r="A158" s="89">
        <f t="shared" si="2"/>
        <v>0</v>
      </c>
      <c r="B158" s="98"/>
      <c r="C158" s="99"/>
      <c r="D158" s="100"/>
      <c r="E158" s="99"/>
      <c r="F158" s="99"/>
      <c r="G158" s="99"/>
      <c r="H158" s="99"/>
    </row>
    <row r="159" spans="1:8" ht="18" customHeight="1" x14ac:dyDescent="0.15">
      <c r="A159" s="89">
        <f t="shared" si="2"/>
        <v>0</v>
      </c>
      <c r="B159" s="98"/>
      <c r="C159" s="99"/>
      <c r="D159" s="100"/>
      <c r="E159" s="99"/>
      <c r="F159" s="99"/>
      <c r="G159" s="99"/>
      <c r="H159" s="99"/>
    </row>
    <row r="160" spans="1:8" ht="18" customHeight="1" x14ac:dyDescent="0.15">
      <c r="A160" s="89">
        <f t="shared" si="2"/>
        <v>0</v>
      </c>
      <c r="B160" s="98"/>
      <c r="C160" s="99"/>
      <c r="D160" s="100"/>
      <c r="E160" s="99"/>
      <c r="F160" s="99"/>
      <c r="G160" s="99"/>
      <c r="H160" s="99"/>
    </row>
    <row r="161" spans="1:8" ht="18" customHeight="1" x14ac:dyDescent="0.15">
      <c r="A161" s="89">
        <f t="shared" si="2"/>
        <v>0</v>
      </c>
      <c r="B161" s="98"/>
      <c r="C161" s="99"/>
      <c r="D161" s="100"/>
      <c r="E161" s="99"/>
      <c r="F161" s="99"/>
      <c r="G161" s="99"/>
      <c r="H161" s="99"/>
    </row>
    <row r="162" spans="1:8" ht="18" customHeight="1" x14ac:dyDescent="0.15">
      <c r="A162" s="89">
        <f t="shared" si="2"/>
        <v>0</v>
      </c>
      <c r="B162" s="98"/>
      <c r="C162" s="99"/>
      <c r="D162" s="100"/>
      <c r="E162" s="99"/>
      <c r="F162" s="99"/>
      <c r="G162" s="99"/>
      <c r="H162" s="99"/>
    </row>
    <row r="163" spans="1:8" ht="18" customHeight="1" x14ac:dyDescent="0.15">
      <c r="A163" s="89">
        <f t="shared" si="2"/>
        <v>0</v>
      </c>
      <c r="B163" s="98"/>
      <c r="C163" s="99"/>
      <c r="D163" s="100"/>
      <c r="E163" s="99"/>
      <c r="F163" s="99"/>
      <c r="G163" s="99"/>
      <c r="H163" s="99"/>
    </row>
    <row r="164" spans="1:8" ht="18" customHeight="1" x14ac:dyDescent="0.15">
      <c r="A164" s="89">
        <f t="shared" si="2"/>
        <v>0</v>
      </c>
      <c r="B164" s="98"/>
      <c r="C164" s="99"/>
      <c r="D164" s="100"/>
      <c r="E164" s="99"/>
      <c r="F164" s="99"/>
      <c r="G164" s="99"/>
      <c r="H164" s="99"/>
    </row>
    <row r="165" spans="1:8" ht="18" customHeight="1" x14ac:dyDescent="0.15">
      <c r="A165" s="89">
        <f t="shared" si="2"/>
        <v>0</v>
      </c>
      <c r="B165" s="98"/>
      <c r="C165" s="99"/>
      <c r="D165" s="100"/>
      <c r="E165" s="99"/>
      <c r="F165" s="99"/>
      <c r="G165" s="99"/>
      <c r="H165" s="99"/>
    </row>
    <row r="166" spans="1:8" ht="18" customHeight="1" x14ac:dyDescent="0.15">
      <c r="A166" s="89">
        <f t="shared" si="2"/>
        <v>0</v>
      </c>
      <c r="B166" s="98"/>
      <c r="C166" s="99"/>
      <c r="D166" s="100"/>
      <c r="E166" s="99"/>
      <c r="F166" s="99"/>
      <c r="G166" s="99"/>
      <c r="H166" s="99"/>
    </row>
    <row r="167" spans="1:8" ht="18" customHeight="1" x14ac:dyDescent="0.15">
      <c r="A167" s="89">
        <f t="shared" si="2"/>
        <v>0</v>
      </c>
      <c r="B167" s="98"/>
      <c r="C167" s="99"/>
      <c r="D167" s="100"/>
      <c r="E167" s="99"/>
      <c r="F167" s="99"/>
      <c r="G167" s="99"/>
      <c r="H167" s="99"/>
    </row>
    <row r="168" spans="1:8" ht="18" customHeight="1" x14ac:dyDescent="0.15">
      <c r="A168" s="89">
        <f t="shared" si="2"/>
        <v>0</v>
      </c>
      <c r="B168" s="98"/>
      <c r="C168" s="99"/>
      <c r="D168" s="100"/>
      <c r="E168" s="99"/>
      <c r="F168" s="99"/>
      <c r="G168" s="99"/>
      <c r="H168" s="99"/>
    </row>
    <row r="169" spans="1:8" ht="18" customHeight="1" x14ac:dyDescent="0.15">
      <c r="A169" s="89">
        <f t="shared" si="2"/>
        <v>0</v>
      </c>
      <c r="B169" s="98"/>
      <c r="C169" s="99"/>
      <c r="D169" s="100"/>
      <c r="E169" s="99"/>
      <c r="F169" s="99"/>
      <c r="G169" s="99"/>
      <c r="H169" s="99"/>
    </row>
    <row r="170" spans="1:8" ht="18" customHeight="1" x14ac:dyDescent="0.15">
      <c r="A170" s="89">
        <f t="shared" si="2"/>
        <v>0</v>
      </c>
      <c r="B170" s="98"/>
      <c r="C170" s="99"/>
      <c r="D170" s="100"/>
      <c r="E170" s="99"/>
      <c r="F170" s="99"/>
      <c r="G170" s="99"/>
      <c r="H170" s="99"/>
    </row>
    <row r="171" spans="1:8" ht="18" customHeight="1" x14ac:dyDescent="0.15">
      <c r="A171" s="89">
        <f t="shared" si="2"/>
        <v>0</v>
      </c>
      <c r="B171" s="98"/>
      <c r="C171" s="99"/>
      <c r="D171" s="100"/>
      <c r="E171" s="99"/>
      <c r="F171" s="99"/>
      <c r="G171" s="99"/>
      <c r="H171" s="99"/>
    </row>
    <row r="172" spans="1:8" ht="18" customHeight="1" x14ac:dyDescent="0.15">
      <c r="A172" s="89">
        <f t="shared" si="2"/>
        <v>0</v>
      </c>
      <c r="B172" s="98"/>
      <c r="C172" s="99"/>
      <c r="D172" s="100"/>
      <c r="E172" s="99"/>
      <c r="F172" s="99"/>
      <c r="G172" s="99"/>
      <c r="H172" s="99"/>
    </row>
    <row r="173" spans="1:8" ht="18" customHeight="1" x14ac:dyDescent="0.15">
      <c r="A173" s="89">
        <f t="shared" si="2"/>
        <v>0</v>
      </c>
      <c r="B173" s="98"/>
      <c r="C173" s="99"/>
      <c r="D173" s="100"/>
      <c r="E173" s="99"/>
      <c r="F173" s="99"/>
      <c r="G173" s="99"/>
      <c r="H173" s="99"/>
    </row>
    <row r="174" spans="1:8" ht="18" customHeight="1" x14ac:dyDescent="0.15">
      <c r="A174" s="89">
        <f t="shared" si="2"/>
        <v>0</v>
      </c>
      <c r="B174" s="98"/>
      <c r="C174" s="99"/>
      <c r="D174" s="100"/>
      <c r="E174" s="99"/>
      <c r="F174" s="99"/>
      <c r="G174" s="99"/>
      <c r="H174" s="99"/>
    </row>
    <row r="175" spans="1:8" ht="18" customHeight="1" x14ac:dyDescent="0.15">
      <c r="A175" s="89">
        <f t="shared" si="2"/>
        <v>0</v>
      </c>
      <c r="B175" s="98"/>
      <c r="C175" s="99"/>
      <c r="D175" s="100"/>
      <c r="E175" s="99"/>
      <c r="F175" s="99"/>
      <c r="G175" s="99"/>
      <c r="H175" s="99"/>
    </row>
    <row r="176" spans="1:8" ht="18" customHeight="1" x14ac:dyDescent="0.15">
      <c r="A176" s="89">
        <f t="shared" si="2"/>
        <v>0</v>
      </c>
      <c r="B176" s="98"/>
      <c r="C176" s="99"/>
      <c r="D176" s="100"/>
      <c r="E176" s="99"/>
      <c r="F176" s="99"/>
      <c r="G176" s="99"/>
      <c r="H176" s="99"/>
    </row>
    <row r="177" spans="1:8" ht="18" customHeight="1" x14ac:dyDescent="0.15">
      <c r="A177" s="89">
        <f>$C178</f>
        <v>0</v>
      </c>
      <c r="B177" s="98"/>
      <c r="C177" s="99"/>
      <c r="D177" s="100"/>
      <c r="E177" s="99"/>
      <c r="F177" s="99"/>
      <c r="G177" s="99"/>
      <c r="H177" s="99"/>
    </row>
    <row r="178" spans="1:8" ht="18" customHeight="1" x14ac:dyDescent="0.15">
      <c r="A178" s="89" t="e">
        <f>#REF!</f>
        <v>#REF!</v>
      </c>
      <c r="B178" s="98"/>
      <c r="C178" s="99"/>
      <c r="D178" s="100"/>
      <c r="E178" s="99"/>
      <c r="F178" s="99"/>
      <c r="G178" s="99"/>
      <c r="H178" s="99"/>
    </row>
    <row r="179" spans="1:8" ht="18" customHeight="1" x14ac:dyDescent="0.15">
      <c r="A179" s="89">
        <f t="shared" si="2"/>
        <v>0</v>
      </c>
      <c r="B179" s="98"/>
      <c r="C179" s="99"/>
      <c r="D179" s="100"/>
      <c r="E179" s="99"/>
      <c r="F179" s="99"/>
      <c r="G179" s="99"/>
      <c r="H179" s="99"/>
    </row>
    <row r="180" spans="1:8" ht="18" customHeight="1" x14ac:dyDescent="0.15">
      <c r="A180" s="89">
        <f t="shared" si="2"/>
        <v>0</v>
      </c>
      <c r="B180" s="98"/>
      <c r="C180" s="99"/>
      <c r="D180" s="100"/>
      <c r="E180" s="99"/>
      <c r="F180" s="99"/>
      <c r="G180" s="99"/>
      <c r="H180" s="99"/>
    </row>
    <row r="181" spans="1:8" ht="18" customHeight="1" x14ac:dyDescent="0.15">
      <c r="A181" s="89">
        <f t="shared" si="2"/>
        <v>0</v>
      </c>
      <c r="B181" s="98"/>
      <c r="C181" s="99"/>
      <c r="D181" s="100"/>
      <c r="E181" s="99"/>
      <c r="F181" s="99"/>
      <c r="G181" s="99"/>
      <c r="H181" s="99"/>
    </row>
    <row r="182" spans="1:8" ht="18" customHeight="1" x14ac:dyDescent="0.15">
      <c r="A182" s="89">
        <f t="shared" si="2"/>
        <v>0</v>
      </c>
      <c r="B182" s="98"/>
      <c r="C182" s="99"/>
      <c r="D182" s="100"/>
      <c r="E182" s="99"/>
      <c r="F182" s="99"/>
      <c r="G182" s="99"/>
      <c r="H182" s="99"/>
    </row>
    <row r="183" spans="1:8" ht="18" customHeight="1" x14ac:dyDescent="0.15">
      <c r="A183" s="89">
        <f t="shared" si="2"/>
        <v>0</v>
      </c>
      <c r="B183" s="98"/>
      <c r="C183" s="99"/>
      <c r="D183" s="100"/>
      <c r="E183" s="99"/>
      <c r="F183" s="99"/>
      <c r="G183" s="99"/>
      <c r="H183" s="99"/>
    </row>
    <row r="184" spans="1:8" ht="18" customHeight="1" x14ac:dyDescent="0.15">
      <c r="A184" s="89">
        <f t="shared" si="2"/>
        <v>0</v>
      </c>
      <c r="B184" s="98"/>
      <c r="C184" s="99"/>
      <c r="D184" s="100"/>
      <c r="E184" s="99"/>
      <c r="F184" s="99"/>
      <c r="G184" s="99"/>
      <c r="H184" s="99"/>
    </row>
    <row r="185" spans="1:8" ht="18" customHeight="1" x14ac:dyDescent="0.15">
      <c r="A185" s="89">
        <f t="shared" si="2"/>
        <v>0</v>
      </c>
      <c r="B185" s="98"/>
      <c r="C185" s="99"/>
      <c r="D185" s="100"/>
      <c r="E185" s="99"/>
      <c r="F185" s="99"/>
      <c r="G185" s="99"/>
      <c r="H185" s="99"/>
    </row>
    <row r="186" spans="1:8" ht="18" customHeight="1" x14ac:dyDescent="0.15">
      <c r="A186" s="89">
        <f t="shared" si="2"/>
        <v>0</v>
      </c>
      <c r="B186" s="98"/>
      <c r="C186" s="99"/>
      <c r="D186" s="100"/>
      <c r="E186" s="99"/>
      <c r="F186" s="99"/>
      <c r="G186" s="99"/>
      <c r="H186" s="99"/>
    </row>
    <row r="187" spans="1:8" ht="18" customHeight="1" x14ac:dyDescent="0.15">
      <c r="A187" s="89">
        <f t="shared" si="2"/>
        <v>0</v>
      </c>
      <c r="B187" s="98"/>
      <c r="C187" s="99"/>
      <c r="D187" s="100"/>
      <c r="E187" s="99"/>
      <c r="F187" s="99"/>
      <c r="G187" s="99"/>
      <c r="H187" s="99"/>
    </row>
    <row r="188" spans="1:8" ht="18" customHeight="1" x14ac:dyDescent="0.15">
      <c r="A188" s="89">
        <f t="shared" si="2"/>
        <v>0</v>
      </c>
      <c r="B188" s="98"/>
      <c r="C188" s="99"/>
      <c r="D188" s="100"/>
      <c r="E188" s="99"/>
      <c r="F188" s="99"/>
      <c r="G188" s="99"/>
      <c r="H188" s="99"/>
    </row>
    <row r="189" spans="1:8" ht="18" customHeight="1" x14ac:dyDescent="0.15">
      <c r="A189" s="89">
        <f t="shared" si="2"/>
        <v>0</v>
      </c>
      <c r="B189" s="98"/>
      <c r="C189" s="99"/>
      <c r="D189" s="100"/>
      <c r="E189" s="99"/>
      <c r="F189" s="99"/>
      <c r="G189" s="99"/>
      <c r="H189" s="99"/>
    </row>
    <row r="190" spans="1:8" ht="18" customHeight="1" x14ac:dyDescent="0.15">
      <c r="A190" s="89">
        <f t="shared" si="2"/>
        <v>0</v>
      </c>
      <c r="B190" s="98"/>
      <c r="C190" s="99"/>
      <c r="D190" s="100"/>
      <c r="E190" s="100"/>
      <c r="F190" s="99"/>
      <c r="G190" s="99"/>
      <c r="H190" s="99"/>
    </row>
    <row r="191" spans="1:8" ht="18" customHeight="1" x14ac:dyDescent="0.15">
      <c r="A191" s="89">
        <f t="shared" si="2"/>
        <v>0</v>
      </c>
      <c r="B191" s="98"/>
      <c r="C191" s="99"/>
      <c r="D191" s="100"/>
      <c r="E191" s="99"/>
      <c r="F191" s="99"/>
      <c r="G191" s="99"/>
      <c r="H191" s="99"/>
    </row>
    <row r="192" spans="1:8" ht="18" customHeight="1" x14ac:dyDescent="0.15">
      <c r="A192" s="89">
        <f t="shared" si="2"/>
        <v>0</v>
      </c>
      <c r="B192" s="98"/>
      <c r="C192" s="99"/>
      <c r="D192" s="100"/>
      <c r="E192" s="99"/>
      <c r="F192" s="99"/>
      <c r="G192" s="99"/>
      <c r="H192" s="99"/>
    </row>
    <row r="193" spans="1:8" ht="18" customHeight="1" x14ac:dyDescent="0.15">
      <c r="A193" s="89">
        <f t="shared" si="2"/>
        <v>0</v>
      </c>
      <c r="B193" s="98"/>
      <c r="C193" s="99"/>
      <c r="D193" s="100"/>
      <c r="E193" s="99"/>
      <c r="F193" s="99"/>
      <c r="G193" s="99"/>
      <c r="H193" s="99"/>
    </row>
    <row r="194" spans="1:8" ht="18" customHeight="1" x14ac:dyDescent="0.15">
      <c r="A194" s="89">
        <f t="shared" si="2"/>
        <v>0</v>
      </c>
      <c r="B194" s="98"/>
      <c r="C194" s="99"/>
      <c r="D194" s="100"/>
      <c r="E194" s="99"/>
      <c r="F194" s="99"/>
      <c r="G194" s="99"/>
      <c r="H194" s="99"/>
    </row>
    <row r="195" spans="1:8" ht="18" customHeight="1" x14ac:dyDescent="0.15">
      <c r="A195" s="89">
        <f t="shared" ref="A195:A258" si="3">$C195</f>
        <v>0</v>
      </c>
      <c r="B195" s="98"/>
      <c r="C195" s="99"/>
      <c r="D195" s="100"/>
      <c r="E195" s="99"/>
      <c r="F195" s="99"/>
      <c r="G195" s="99"/>
      <c r="H195" s="99"/>
    </row>
    <row r="196" spans="1:8" ht="18" customHeight="1" x14ac:dyDescent="0.15">
      <c r="A196" s="89">
        <f t="shared" si="3"/>
        <v>0</v>
      </c>
      <c r="B196" s="98"/>
      <c r="C196" s="99"/>
      <c r="D196" s="100"/>
      <c r="E196" s="99"/>
      <c r="F196" s="99"/>
      <c r="G196" s="99"/>
      <c r="H196" s="99"/>
    </row>
    <row r="197" spans="1:8" ht="18" customHeight="1" x14ac:dyDescent="0.15">
      <c r="A197" s="89">
        <f t="shared" si="3"/>
        <v>0</v>
      </c>
      <c r="B197" s="98"/>
      <c r="C197" s="99"/>
      <c r="D197" s="100"/>
      <c r="E197" s="99"/>
      <c r="F197" s="99"/>
      <c r="G197" s="99"/>
      <c r="H197" s="99"/>
    </row>
    <row r="198" spans="1:8" ht="18" customHeight="1" x14ac:dyDescent="0.15">
      <c r="A198" s="89">
        <f t="shared" si="3"/>
        <v>0</v>
      </c>
      <c r="B198" s="98"/>
      <c r="C198" s="99"/>
      <c r="D198" s="100"/>
      <c r="E198" s="99"/>
      <c r="F198" s="99"/>
      <c r="G198" s="99"/>
      <c r="H198" s="99"/>
    </row>
    <row r="199" spans="1:8" ht="18" customHeight="1" x14ac:dyDescent="0.15">
      <c r="A199" s="89">
        <f t="shared" si="3"/>
        <v>0</v>
      </c>
      <c r="B199" s="98"/>
      <c r="C199" s="99"/>
      <c r="D199" s="100"/>
      <c r="E199" s="99"/>
      <c r="F199" s="99"/>
      <c r="G199" s="99"/>
      <c r="H199" s="99"/>
    </row>
    <row r="200" spans="1:8" ht="18" customHeight="1" x14ac:dyDescent="0.15">
      <c r="A200" s="89">
        <f t="shared" si="3"/>
        <v>0</v>
      </c>
      <c r="B200" s="98"/>
      <c r="C200" s="99"/>
      <c r="D200" s="100"/>
      <c r="E200" s="99"/>
      <c r="F200" s="99"/>
      <c r="G200" s="99"/>
      <c r="H200" s="99"/>
    </row>
    <row r="201" spans="1:8" ht="18" customHeight="1" x14ac:dyDescent="0.15">
      <c r="A201" s="89">
        <f t="shared" si="3"/>
        <v>0</v>
      </c>
      <c r="B201" s="98"/>
      <c r="C201" s="99"/>
      <c r="D201" s="100"/>
      <c r="E201" s="99"/>
      <c r="F201" s="99"/>
      <c r="G201" s="99"/>
      <c r="H201" s="99"/>
    </row>
    <row r="202" spans="1:8" ht="18" customHeight="1" x14ac:dyDescent="0.15">
      <c r="A202" s="89">
        <f t="shared" si="3"/>
        <v>0</v>
      </c>
      <c r="B202" s="98"/>
      <c r="C202" s="99"/>
      <c r="D202" s="100"/>
      <c r="E202" s="99"/>
      <c r="F202" s="99"/>
      <c r="G202" s="99"/>
      <c r="H202" s="99"/>
    </row>
    <row r="203" spans="1:8" ht="18" customHeight="1" x14ac:dyDescent="0.15">
      <c r="A203" s="89">
        <f t="shared" si="3"/>
        <v>0</v>
      </c>
      <c r="B203" s="98"/>
      <c r="C203" s="99"/>
      <c r="D203" s="100"/>
      <c r="E203" s="99"/>
      <c r="F203" s="99"/>
      <c r="G203" s="99"/>
      <c r="H203" s="99"/>
    </row>
    <row r="204" spans="1:8" ht="18" customHeight="1" x14ac:dyDescent="0.15">
      <c r="A204" s="89">
        <f t="shared" si="3"/>
        <v>0</v>
      </c>
      <c r="B204" s="98"/>
      <c r="C204" s="99"/>
      <c r="D204" s="100"/>
      <c r="E204" s="99"/>
      <c r="F204" s="99"/>
      <c r="G204" s="99"/>
      <c r="H204" s="99"/>
    </row>
    <row r="205" spans="1:8" ht="18" customHeight="1" x14ac:dyDescent="0.15">
      <c r="A205" s="89">
        <f t="shared" si="3"/>
        <v>0</v>
      </c>
      <c r="B205" s="98"/>
      <c r="C205" s="99"/>
      <c r="D205" s="100"/>
      <c r="E205" s="99"/>
      <c r="F205" s="99"/>
      <c r="G205" s="99"/>
      <c r="H205" s="99"/>
    </row>
    <row r="206" spans="1:8" ht="18" customHeight="1" x14ac:dyDescent="0.15">
      <c r="A206" s="89">
        <f t="shared" si="3"/>
        <v>0</v>
      </c>
      <c r="B206" s="98"/>
      <c r="C206" s="99"/>
      <c r="D206" s="100"/>
      <c r="E206" s="99"/>
      <c r="F206" s="99"/>
      <c r="G206" s="99"/>
      <c r="H206" s="99"/>
    </row>
    <row r="207" spans="1:8" ht="18" customHeight="1" x14ac:dyDescent="0.15">
      <c r="A207" s="89">
        <f t="shared" si="3"/>
        <v>0</v>
      </c>
      <c r="B207" s="98"/>
      <c r="C207" s="99"/>
      <c r="D207" s="100"/>
      <c r="E207" s="99"/>
      <c r="F207" s="99"/>
      <c r="G207" s="99"/>
      <c r="H207" s="99"/>
    </row>
    <row r="208" spans="1:8" ht="18" customHeight="1" x14ac:dyDescent="0.15">
      <c r="A208" s="89">
        <f t="shared" si="3"/>
        <v>0</v>
      </c>
      <c r="B208" s="98"/>
      <c r="C208" s="99"/>
      <c r="D208" s="100"/>
      <c r="E208" s="99"/>
      <c r="F208" s="99"/>
      <c r="G208" s="99"/>
      <c r="H208" s="99"/>
    </row>
    <row r="209" spans="1:8" ht="18" customHeight="1" x14ac:dyDescent="0.15">
      <c r="A209" s="89">
        <f t="shared" si="3"/>
        <v>0</v>
      </c>
      <c r="B209" s="98"/>
      <c r="C209" s="99"/>
      <c r="D209" s="100"/>
      <c r="E209" s="99"/>
      <c r="F209" s="99"/>
      <c r="G209" s="99"/>
      <c r="H209" s="99"/>
    </row>
    <row r="210" spans="1:8" ht="18" customHeight="1" x14ac:dyDescent="0.15">
      <c r="A210" s="89">
        <f t="shared" si="3"/>
        <v>0</v>
      </c>
      <c r="B210" s="98"/>
      <c r="C210" s="99"/>
      <c r="D210" s="100"/>
      <c r="E210" s="99"/>
      <c r="F210" s="99"/>
      <c r="G210" s="99"/>
      <c r="H210" s="99"/>
    </row>
    <row r="211" spans="1:8" ht="18" customHeight="1" x14ac:dyDescent="0.15">
      <c r="A211" s="89">
        <f t="shared" si="3"/>
        <v>0</v>
      </c>
      <c r="B211" s="98"/>
      <c r="C211" s="99"/>
      <c r="D211" s="100"/>
      <c r="E211" s="99"/>
      <c r="F211" s="99"/>
      <c r="G211" s="99"/>
      <c r="H211" s="99"/>
    </row>
    <row r="212" spans="1:8" ht="18" customHeight="1" x14ac:dyDescent="0.15">
      <c r="A212" s="89">
        <f t="shared" si="3"/>
        <v>0</v>
      </c>
      <c r="B212" s="98"/>
      <c r="C212" s="99"/>
      <c r="D212" s="100"/>
      <c r="E212" s="99"/>
      <c r="F212" s="99"/>
      <c r="G212" s="99"/>
      <c r="H212" s="99"/>
    </row>
    <row r="213" spans="1:8" ht="18" customHeight="1" x14ac:dyDescent="0.15">
      <c r="A213" s="89">
        <f t="shared" si="3"/>
        <v>0</v>
      </c>
      <c r="B213" s="98"/>
      <c r="C213" s="99"/>
      <c r="D213" s="100"/>
      <c r="E213" s="99"/>
      <c r="F213" s="99"/>
      <c r="G213" s="99"/>
      <c r="H213" s="99"/>
    </row>
    <row r="214" spans="1:8" ht="18" customHeight="1" x14ac:dyDescent="0.15">
      <c r="A214" s="89">
        <f t="shared" si="3"/>
        <v>0</v>
      </c>
      <c r="B214" s="98"/>
      <c r="C214" s="99"/>
      <c r="D214" s="100"/>
      <c r="E214" s="99"/>
      <c r="F214" s="99"/>
      <c r="G214" s="99"/>
      <c r="H214" s="99"/>
    </row>
    <row r="215" spans="1:8" ht="18" customHeight="1" x14ac:dyDescent="0.15">
      <c r="A215" s="89">
        <f t="shared" si="3"/>
        <v>0</v>
      </c>
      <c r="B215" s="98"/>
      <c r="C215" s="99"/>
      <c r="D215" s="100"/>
      <c r="E215" s="99"/>
      <c r="F215" s="99"/>
      <c r="G215" s="99"/>
      <c r="H215" s="99"/>
    </row>
    <row r="216" spans="1:8" ht="18" customHeight="1" x14ac:dyDescent="0.15">
      <c r="A216" s="89">
        <f t="shared" si="3"/>
        <v>0</v>
      </c>
      <c r="B216" s="98"/>
      <c r="C216" s="99"/>
      <c r="D216" s="100"/>
      <c r="E216" s="99"/>
      <c r="F216" s="99"/>
      <c r="G216" s="99"/>
      <c r="H216" s="99"/>
    </row>
    <row r="217" spans="1:8" ht="18" customHeight="1" x14ac:dyDescent="0.15">
      <c r="A217" s="89">
        <f t="shared" si="3"/>
        <v>0</v>
      </c>
      <c r="B217" s="98"/>
      <c r="C217" s="99"/>
      <c r="D217" s="100"/>
      <c r="E217" s="99"/>
      <c r="F217" s="99"/>
      <c r="G217" s="99"/>
      <c r="H217" s="99"/>
    </row>
    <row r="218" spans="1:8" ht="18" customHeight="1" x14ac:dyDescent="0.15">
      <c r="A218" s="89">
        <f t="shared" si="3"/>
        <v>0</v>
      </c>
      <c r="B218" s="98"/>
      <c r="C218" s="99"/>
      <c r="D218" s="100"/>
      <c r="E218" s="99"/>
      <c r="F218" s="99"/>
      <c r="G218" s="99"/>
      <c r="H218" s="99"/>
    </row>
    <row r="219" spans="1:8" ht="18" customHeight="1" x14ac:dyDescent="0.15">
      <c r="A219" s="89">
        <f t="shared" si="3"/>
        <v>0</v>
      </c>
      <c r="B219" s="98"/>
      <c r="C219" s="99"/>
      <c r="D219" s="100"/>
      <c r="E219" s="99"/>
      <c r="F219" s="99"/>
      <c r="G219" s="99"/>
      <c r="H219" s="99"/>
    </row>
    <row r="220" spans="1:8" ht="18" customHeight="1" x14ac:dyDescent="0.15">
      <c r="A220" s="89">
        <f t="shared" si="3"/>
        <v>0</v>
      </c>
      <c r="B220" s="98"/>
      <c r="C220" s="99"/>
      <c r="D220" s="100"/>
      <c r="E220" s="99"/>
      <c r="F220" s="99"/>
      <c r="G220" s="99"/>
      <c r="H220" s="99"/>
    </row>
    <row r="221" spans="1:8" ht="18" customHeight="1" x14ac:dyDescent="0.15">
      <c r="A221" s="89">
        <f t="shared" si="3"/>
        <v>0</v>
      </c>
      <c r="B221" s="98"/>
      <c r="C221" s="99"/>
      <c r="D221" s="100"/>
      <c r="E221" s="99"/>
      <c r="F221" s="99"/>
      <c r="G221" s="99"/>
      <c r="H221" s="99"/>
    </row>
    <row r="222" spans="1:8" ht="18" customHeight="1" x14ac:dyDescent="0.15">
      <c r="A222" s="89">
        <f t="shared" si="3"/>
        <v>0</v>
      </c>
      <c r="B222" s="98"/>
      <c r="C222" s="99"/>
      <c r="D222" s="100"/>
      <c r="E222" s="99"/>
      <c r="F222" s="99"/>
      <c r="G222" s="99"/>
      <c r="H222" s="99"/>
    </row>
    <row r="223" spans="1:8" ht="18" customHeight="1" x14ac:dyDescent="0.15">
      <c r="A223" s="89">
        <f t="shared" si="3"/>
        <v>0</v>
      </c>
      <c r="B223" s="98"/>
      <c r="C223" s="99"/>
      <c r="D223" s="100"/>
      <c r="E223" s="99"/>
      <c r="F223" s="99"/>
      <c r="G223" s="99"/>
      <c r="H223" s="99"/>
    </row>
    <row r="224" spans="1:8" ht="18" customHeight="1" x14ac:dyDescent="0.15">
      <c r="A224" s="89">
        <f t="shared" si="3"/>
        <v>0</v>
      </c>
      <c r="B224" s="98"/>
      <c r="C224" s="99"/>
      <c r="D224" s="100"/>
      <c r="E224" s="99"/>
      <c r="F224" s="99"/>
      <c r="G224" s="99"/>
      <c r="H224" s="99"/>
    </row>
    <row r="225" spans="1:8" ht="18" customHeight="1" x14ac:dyDescent="0.15">
      <c r="A225" s="89">
        <f t="shared" si="3"/>
        <v>0</v>
      </c>
      <c r="B225" s="98"/>
      <c r="C225" s="99"/>
      <c r="D225" s="100"/>
      <c r="E225" s="99"/>
      <c r="F225" s="99"/>
      <c r="G225" s="99"/>
      <c r="H225" s="99"/>
    </row>
    <row r="226" spans="1:8" ht="18" customHeight="1" x14ac:dyDescent="0.15">
      <c r="A226" s="89">
        <f t="shared" si="3"/>
        <v>0</v>
      </c>
      <c r="B226" s="98"/>
      <c r="C226" s="99"/>
      <c r="D226" s="100"/>
      <c r="E226" s="99"/>
      <c r="F226" s="99"/>
      <c r="G226" s="99"/>
      <c r="H226" s="99"/>
    </row>
    <row r="227" spans="1:8" ht="18" customHeight="1" x14ac:dyDescent="0.15">
      <c r="A227" s="89">
        <f t="shared" si="3"/>
        <v>0</v>
      </c>
      <c r="B227" s="98"/>
      <c r="C227" s="99"/>
      <c r="D227" s="100"/>
      <c r="E227" s="99"/>
      <c r="F227" s="99"/>
      <c r="G227" s="99"/>
      <c r="H227" s="99"/>
    </row>
    <row r="228" spans="1:8" ht="18" customHeight="1" x14ac:dyDescent="0.15">
      <c r="A228" s="89">
        <f t="shared" si="3"/>
        <v>0</v>
      </c>
      <c r="B228" s="98"/>
      <c r="C228" s="99"/>
      <c r="D228" s="100"/>
      <c r="E228" s="99"/>
      <c r="F228" s="99"/>
      <c r="G228" s="99"/>
      <c r="H228" s="99"/>
    </row>
    <row r="229" spans="1:8" ht="18" customHeight="1" x14ac:dyDescent="0.15">
      <c r="A229" s="89">
        <f t="shared" si="3"/>
        <v>0</v>
      </c>
      <c r="B229" s="98"/>
      <c r="C229" s="99"/>
      <c r="D229" s="100"/>
      <c r="E229" s="99"/>
      <c r="F229" s="99"/>
      <c r="G229" s="99"/>
      <c r="H229" s="99"/>
    </row>
    <row r="230" spans="1:8" ht="18" customHeight="1" x14ac:dyDescent="0.15">
      <c r="A230" s="89">
        <f t="shared" si="3"/>
        <v>0</v>
      </c>
      <c r="B230" s="98"/>
      <c r="C230" s="98"/>
      <c r="D230" s="100"/>
      <c r="E230" s="99"/>
      <c r="F230" s="99"/>
      <c r="G230" s="99"/>
      <c r="H230" s="99"/>
    </row>
    <row r="231" spans="1:8" ht="18" customHeight="1" x14ac:dyDescent="0.15">
      <c r="A231" s="89">
        <f t="shared" si="3"/>
        <v>0</v>
      </c>
      <c r="B231" s="98"/>
      <c r="C231" s="99"/>
      <c r="D231" s="100"/>
      <c r="E231" s="99"/>
      <c r="F231" s="99"/>
      <c r="G231" s="99"/>
      <c r="H231" s="99"/>
    </row>
    <row r="232" spans="1:8" ht="18" customHeight="1" x14ac:dyDescent="0.15">
      <c r="A232" s="89">
        <f t="shared" si="3"/>
        <v>0</v>
      </c>
      <c r="B232" s="98"/>
      <c r="C232" s="99"/>
      <c r="D232" s="100"/>
      <c r="E232" s="99"/>
      <c r="F232" s="99"/>
      <c r="G232" s="99"/>
      <c r="H232" s="99"/>
    </row>
    <row r="233" spans="1:8" ht="18" customHeight="1" x14ac:dyDescent="0.15">
      <c r="A233" s="89">
        <f t="shared" si="3"/>
        <v>0</v>
      </c>
      <c r="B233" s="98"/>
      <c r="C233" s="99"/>
      <c r="D233" s="100"/>
      <c r="E233" s="99"/>
      <c r="F233" s="99"/>
      <c r="G233" s="99"/>
      <c r="H233" s="99"/>
    </row>
    <row r="234" spans="1:8" ht="18" customHeight="1" x14ac:dyDescent="0.15">
      <c r="A234" s="89">
        <f t="shared" si="3"/>
        <v>0</v>
      </c>
      <c r="B234" s="98"/>
      <c r="C234" s="99"/>
      <c r="D234" s="100"/>
      <c r="E234" s="99"/>
      <c r="F234" s="99"/>
      <c r="G234" s="99"/>
      <c r="H234" s="99"/>
    </row>
    <row r="235" spans="1:8" ht="18" customHeight="1" x14ac:dyDescent="0.15">
      <c r="A235" s="89">
        <f t="shared" si="3"/>
        <v>0</v>
      </c>
      <c r="B235" s="98"/>
      <c r="C235" s="99"/>
      <c r="D235" s="100"/>
      <c r="E235" s="99"/>
      <c r="F235" s="99"/>
      <c r="G235" s="99"/>
      <c r="H235" s="99"/>
    </row>
    <row r="236" spans="1:8" ht="18" customHeight="1" x14ac:dyDescent="0.15">
      <c r="A236" s="89">
        <f t="shared" si="3"/>
        <v>0</v>
      </c>
      <c r="B236" s="98"/>
      <c r="C236" s="99"/>
      <c r="D236" s="100"/>
      <c r="E236" s="99"/>
      <c r="F236" s="99"/>
      <c r="G236" s="99"/>
      <c r="H236" s="99"/>
    </row>
    <row r="237" spans="1:8" ht="18" customHeight="1" x14ac:dyDescent="0.15">
      <c r="A237" s="89">
        <f t="shared" si="3"/>
        <v>0</v>
      </c>
      <c r="B237" s="98"/>
      <c r="C237" s="99"/>
      <c r="D237" s="100"/>
      <c r="E237" s="99"/>
      <c r="F237" s="99"/>
      <c r="G237" s="99"/>
      <c r="H237" s="99"/>
    </row>
    <row r="238" spans="1:8" ht="18" customHeight="1" x14ac:dyDescent="0.15">
      <c r="A238" s="89">
        <f t="shared" si="3"/>
        <v>0</v>
      </c>
      <c r="B238" s="98"/>
      <c r="C238" s="99"/>
      <c r="D238" s="100"/>
      <c r="E238" s="99"/>
      <c r="F238" s="99"/>
      <c r="G238" s="99"/>
      <c r="H238" s="99"/>
    </row>
    <row r="239" spans="1:8" ht="18" customHeight="1" x14ac:dyDescent="0.15">
      <c r="A239" s="89">
        <f t="shared" si="3"/>
        <v>0</v>
      </c>
      <c r="B239" s="98"/>
      <c r="C239" s="99"/>
      <c r="D239" s="100"/>
      <c r="E239" s="99"/>
      <c r="F239" s="99"/>
      <c r="G239" s="99"/>
      <c r="H239" s="99"/>
    </row>
    <row r="240" spans="1:8" ht="18" customHeight="1" x14ac:dyDescent="0.15">
      <c r="A240" s="89">
        <f t="shared" si="3"/>
        <v>0</v>
      </c>
      <c r="B240" s="98"/>
      <c r="C240" s="99"/>
      <c r="D240" s="100"/>
      <c r="E240" s="99"/>
      <c r="F240" s="99"/>
      <c r="G240" s="99"/>
      <c r="H240" s="99"/>
    </row>
    <row r="241" spans="1:8" ht="18" customHeight="1" x14ac:dyDescent="0.15">
      <c r="A241" s="89">
        <f t="shared" si="3"/>
        <v>0</v>
      </c>
      <c r="B241" s="98"/>
      <c r="C241" s="99"/>
      <c r="D241" s="100"/>
      <c r="E241" s="99"/>
      <c r="F241" s="99"/>
      <c r="G241" s="99"/>
      <c r="H241" s="99"/>
    </row>
    <row r="242" spans="1:8" ht="18" customHeight="1" x14ac:dyDescent="0.15">
      <c r="A242" s="89">
        <f t="shared" si="3"/>
        <v>0</v>
      </c>
      <c r="B242" s="98"/>
      <c r="C242" s="99"/>
      <c r="D242" s="100"/>
      <c r="E242" s="99"/>
      <c r="F242" s="99"/>
      <c r="G242" s="99"/>
      <c r="H242" s="99"/>
    </row>
    <row r="243" spans="1:8" ht="18" customHeight="1" x14ac:dyDescent="0.15">
      <c r="A243" s="89">
        <f t="shared" si="3"/>
        <v>0</v>
      </c>
      <c r="B243" s="98"/>
      <c r="C243" s="99"/>
      <c r="D243" s="100"/>
      <c r="E243" s="99"/>
      <c r="F243" s="99"/>
      <c r="G243" s="99"/>
      <c r="H243" s="99"/>
    </row>
    <row r="244" spans="1:8" ht="18" customHeight="1" x14ac:dyDescent="0.15">
      <c r="A244" s="89">
        <f t="shared" si="3"/>
        <v>0</v>
      </c>
      <c r="B244" s="98"/>
      <c r="C244" s="99"/>
      <c r="D244" s="100"/>
      <c r="E244" s="99"/>
      <c r="F244" s="99"/>
      <c r="G244" s="99"/>
      <c r="H244" s="99"/>
    </row>
    <row r="245" spans="1:8" ht="18" customHeight="1" x14ac:dyDescent="0.15">
      <c r="A245" s="89">
        <f t="shared" si="3"/>
        <v>0</v>
      </c>
      <c r="B245" s="98"/>
      <c r="C245" s="99"/>
      <c r="D245" s="100"/>
      <c r="E245" s="99"/>
      <c r="F245" s="99"/>
      <c r="G245" s="99"/>
      <c r="H245" s="99"/>
    </row>
    <row r="246" spans="1:8" ht="18" customHeight="1" x14ac:dyDescent="0.15">
      <c r="A246" s="89">
        <f t="shared" si="3"/>
        <v>0</v>
      </c>
      <c r="B246" s="98"/>
      <c r="C246" s="99"/>
      <c r="D246" s="100"/>
      <c r="E246" s="99"/>
      <c r="F246" s="99"/>
      <c r="G246" s="99"/>
      <c r="H246" s="99"/>
    </row>
    <row r="247" spans="1:8" ht="18" customHeight="1" x14ac:dyDescent="0.15">
      <c r="A247" s="89">
        <f t="shared" si="3"/>
        <v>0</v>
      </c>
      <c r="B247" s="98"/>
      <c r="C247" s="99"/>
      <c r="D247" s="100"/>
      <c r="E247" s="99"/>
      <c r="F247" s="99"/>
      <c r="G247" s="99"/>
      <c r="H247" s="99"/>
    </row>
    <row r="248" spans="1:8" ht="18" customHeight="1" x14ac:dyDescent="0.15">
      <c r="A248" s="89">
        <f t="shared" si="3"/>
        <v>0</v>
      </c>
      <c r="B248" s="98"/>
      <c r="C248" s="99"/>
      <c r="D248" s="100"/>
      <c r="E248" s="99"/>
      <c r="F248" s="99"/>
      <c r="G248" s="99"/>
      <c r="H248" s="99"/>
    </row>
    <row r="249" spans="1:8" ht="18" customHeight="1" x14ac:dyDescent="0.15">
      <c r="A249" s="89">
        <f t="shared" si="3"/>
        <v>0</v>
      </c>
      <c r="B249" s="98"/>
      <c r="C249" s="99"/>
      <c r="D249" s="100"/>
      <c r="E249" s="99"/>
      <c r="F249" s="99"/>
      <c r="G249" s="99"/>
      <c r="H249" s="99"/>
    </row>
    <row r="250" spans="1:8" ht="18" customHeight="1" x14ac:dyDescent="0.15">
      <c r="A250" s="89">
        <f t="shared" si="3"/>
        <v>0</v>
      </c>
      <c r="B250" s="98"/>
      <c r="C250" s="99"/>
      <c r="D250" s="100"/>
      <c r="E250" s="99"/>
      <c r="F250" s="99"/>
      <c r="G250" s="99"/>
      <c r="H250" s="99"/>
    </row>
    <row r="251" spans="1:8" ht="18" customHeight="1" x14ac:dyDescent="0.15">
      <c r="A251" s="89">
        <f t="shared" si="3"/>
        <v>0</v>
      </c>
      <c r="B251" s="98"/>
      <c r="C251" s="99"/>
      <c r="D251" s="100"/>
      <c r="E251" s="99"/>
      <c r="F251" s="99"/>
      <c r="G251" s="99"/>
      <c r="H251" s="99"/>
    </row>
    <row r="252" spans="1:8" ht="18" customHeight="1" x14ac:dyDescent="0.15">
      <c r="A252" s="89">
        <f t="shared" si="3"/>
        <v>0</v>
      </c>
      <c r="B252" s="98"/>
      <c r="C252" s="99"/>
      <c r="D252" s="100"/>
      <c r="E252" s="99"/>
      <c r="F252" s="99"/>
      <c r="G252" s="99"/>
      <c r="H252" s="99"/>
    </row>
    <row r="253" spans="1:8" ht="18" customHeight="1" x14ac:dyDescent="0.15">
      <c r="A253" s="89">
        <f t="shared" si="3"/>
        <v>0</v>
      </c>
      <c r="B253" s="98"/>
      <c r="C253" s="99"/>
      <c r="D253" s="100"/>
      <c r="E253" s="99"/>
      <c r="F253" s="99"/>
      <c r="G253" s="99"/>
      <c r="H253" s="99"/>
    </row>
    <row r="254" spans="1:8" ht="18" customHeight="1" x14ac:dyDescent="0.15">
      <c r="A254" s="89">
        <f t="shared" si="3"/>
        <v>0</v>
      </c>
      <c r="B254" s="98"/>
      <c r="C254" s="99"/>
      <c r="D254" s="100"/>
      <c r="E254" s="99"/>
      <c r="F254" s="99"/>
      <c r="G254" s="99"/>
      <c r="H254" s="99"/>
    </row>
    <row r="255" spans="1:8" ht="18" customHeight="1" x14ac:dyDescent="0.15">
      <c r="A255" s="89">
        <f t="shared" si="3"/>
        <v>0</v>
      </c>
      <c r="B255" s="98"/>
      <c r="C255" s="99"/>
      <c r="D255" s="100"/>
      <c r="E255" s="100"/>
      <c r="F255" s="99"/>
      <c r="G255" s="99"/>
      <c r="H255" s="99"/>
    </row>
    <row r="256" spans="1:8" ht="18" customHeight="1" x14ac:dyDescent="0.15">
      <c r="A256" s="89">
        <f t="shared" si="3"/>
        <v>0</v>
      </c>
      <c r="B256" s="98"/>
      <c r="C256" s="99"/>
      <c r="D256" s="100"/>
      <c r="E256" s="100"/>
      <c r="F256" s="99"/>
      <c r="G256" s="99"/>
      <c r="H256" s="99"/>
    </row>
    <row r="257" spans="1:8" ht="18" customHeight="1" x14ac:dyDescent="0.15">
      <c r="A257" s="89">
        <f t="shared" si="3"/>
        <v>0</v>
      </c>
      <c r="B257" s="98"/>
      <c r="C257" s="99"/>
      <c r="D257" s="100"/>
      <c r="E257" s="100"/>
      <c r="F257" s="99"/>
      <c r="G257" s="99"/>
      <c r="H257" s="99"/>
    </row>
    <row r="258" spans="1:8" ht="18" customHeight="1" x14ac:dyDescent="0.15">
      <c r="A258" s="89">
        <f t="shared" si="3"/>
        <v>0</v>
      </c>
      <c r="B258" s="98"/>
      <c r="C258" s="99"/>
      <c r="D258" s="100"/>
      <c r="E258" s="100"/>
      <c r="F258" s="99"/>
      <c r="G258" s="99"/>
      <c r="H258" s="99"/>
    </row>
    <row r="259" spans="1:8" ht="18" customHeight="1" x14ac:dyDescent="0.15">
      <c r="A259" s="89">
        <f t="shared" ref="A259:A322" si="4">$C259</f>
        <v>0</v>
      </c>
      <c r="B259" s="98"/>
      <c r="C259" s="99"/>
      <c r="D259" s="100"/>
      <c r="E259" s="99"/>
      <c r="F259" s="99"/>
      <c r="G259" s="99"/>
      <c r="H259" s="99"/>
    </row>
    <row r="260" spans="1:8" ht="18" customHeight="1" x14ac:dyDescent="0.15">
      <c r="A260" s="89">
        <f t="shared" si="4"/>
        <v>0</v>
      </c>
      <c r="B260" s="98"/>
      <c r="C260" s="99"/>
      <c r="D260" s="100"/>
      <c r="E260" s="99"/>
      <c r="F260" s="99"/>
      <c r="G260" s="99"/>
      <c r="H260" s="99"/>
    </row>
    <row r="261" spans="1:8" ht="18" customHeight="1" x14ac:dyDescent="0.15">
      <c r="A261" s="89">
        <f t="shared" si="4"/>
        <v>0</v>
      </c>
      <c r="B261" s="98"/>
      <c r="C261" s="99"/>
      <c r="D261" s="100"/>
      <c r="E261" s="99"/>
      <c r="F261" s="99"/>
      <c r="G261" s="99"/>
      <c r="H261" s="99"/>
    </row>
    <row r="262" spans="1:8" ht="18" customHeight="1" x14ac:dyDescent="0.15">
      <c r="A262" s="89">
        <f t="shared" si="4"/>
        <v>0</v>
      </c>
      <c r="B262" s="98"/>
      <c r="C262" s="99"/>
      <c r="D262" s="100"/>
      <c r="E262" s="99"/>
      <c r="F262" s="99"/>
      <c r="G262" s="99"/>
      <c r="H262" s="99"/>
    </row>
    <row r="263" spans="1:8" ht="18" customHeight="1" x14ac:dyDescent="0.15">
      <c r="A263" s="89">
        <f t="shared" si="4"/>
        <v>0</v>
      </c>
      <c r="B263" s="98"/>
      <c r="C263" s="99"/>
      <c r="D263" s="100"/>
      <c r="E263" s="99"/>
      <c r="F263" s="99"/>
      <c r="G263" s="99"/>
      <c r="H263" s="99"/>
    </row>
    <row r="264" spans="1:8" ht="18" customHeight="1" x14ac:dyDescent="0.15">
      <c r="A264" s="89">
        <f t="shared" si="4"/>
        <v>0</v>
      </c>
      <c r="B264" s="98"/>
      <c r="C264" s="99"/>
      <c r="D264" s="100"/>
      <c r="E264" s="99"/>
      <c r="F264" s="99"/>
      <c r="G264" s="99"/>
      <c r="H264" s="99"/>
    </row>
    <row r="265" spans="1:8" ht="18" customHeight="1" x14ac:dyDescent="0.15">
      <c r="A265" s="89">
        <f t="shared" si="4"/>
        <v>0</v>
      </c>
      <c r="B265" s="98"/>
      <c r="C265" s="99"/>
      <c r="D265" s="100"/>
      <c r="E265" s="99"/>
      <c r="F265" s="99"/>
      <c r="G265" s="99"/>
      <c r="H265" s="99"/>
    </row>
    <row r="266" spans="1:8" ht="18" customHeight="1" x14ac:dyDescent="0.15">
      <c r="A266" s="89">
        <f t="shared" si="4"/>
        <v>0</v>
      </c>
      <c r="B266" s="98"/>
      <c r="C266" s="99"/>
      <c r="D266" s="100"/>
      <c r="E266" s="99"/>
      <c r="F266" s="99"/>
      <c r="G266" s="99"/>
      <c r="H266" s="99"/>
    </row>
    <row r="267" spans="1:8" ht="18" customHeight="1" x14ac:dyDescent="0.15">
      <c r="A267" s="89">
        <f t="shared" si="4"/>
        <v>0</v>
      </c>
      <c r="B267" s="98"/>
      <c r="C267" s="99"/>
      <c r="D267" s="100"/>
      <c r="E267" s="99"/>
      <c r="F267" s="99"/>
      <c r="G267" s="99"/>
      <c r="H267" s="99"/>
    </row>
    <row r="268" spans="1:8" ht="18" customHeight="1" x14ac:dyDescent="0.15">
      <c r="A268" s="89">
        <f t="shared" si="4"/>
        <v>0</v>
      </c>
      <c r="B268" s="98"/>
      <c r="C268" s="99"/>
      <c r="D268" s="100"/>
      <c r="E268" s="99"/>
      <c r="F268" s="99"/>
      <c r="G268" s="99"/>
      <c r="H268" s="99"/>
    </row>
    <row r="269" spans="1:8" ht="18" customHeight="1" x14ac:dyDescent="0.15">
      <c r="A269" s="89">
        <f t="shared" si="4"/>
        <v>0</v>
      </c>
      <c r="B269" s="98"/>
      <c r="C269" s="99"/>
      <c r="D269" s="100"/>
      <c r="E269" s="99"/>
      <c r="F269" s="99"/>
      <c r="G269" s="99"/>
      <c r="H269" s="99"/>
    </row>
    <row r="270" spans="1:8" ht="18" customHeight="1" x14ac:dyDescent="0.15">
      <c r="A270" s="89">
        <f t="shared" si="4"/>
        <v>0</v>
      </c>
      <c r="B270" s="98"/>
      <c r="C270" s="99"/>
      <c r="D270" s="100"/>
      <c r="E270" s="99"/>
      <c r="F270" s="99"/>
      <c r="G270" s="99"/>
      <c r="H270" s="99"/>
    </row>
    <row r="271" spans="1:8" ht="18" customHeight="1" x14ac:dyDescent="0.15">
      <c r="A271" s="89">
        <f t="shared" si="4"/>
        <v>0</v>
      </c>
      <c r="B271" s="98"/>
      <c r="C271" s="99"/>
      <c r="D271" s="101"/>
      <c r="E271" s="99"/>
      <c r="F271" s="99"/>
      <c r="G271" s="99"/>
      <c r="H271" s="99"/>
    </row>
    <row r="272" spans="1:8" ht="18" customHeight="1" x14ac:dyDescent="0.15">
      <c r="A272" s="89">
        <f t="shared" si="4"/>
        <v>0</v>
      </c>
      <c r="B272" s="98"/>
      <c r="C272" s="99"/>
      <c r="D272" s="100"/>
      <c r="E272" s="99"/>
      <c r="F272" s="99"/>
      <c r="G272" s="99"/>
      <c r="H272" s="99"/>
    </row>
    <row r="273" spans="1:8" ht="18" customHeight="1" x14ac:dyDescent="0.15">
      <c r="A273" s="89">
        <f t="shared" si="4"/>
        <v>0</v>
      </c>
      <c r="B273" s="98"/>
      <c r="C273" s="99"/>
      <c r="D273" s="100"/>
      <c r="E273" s="99"/>
      <c r="F273" s="99"/>
      <c r="G273" s="99"/>
      <c r="H273" s="99"/>
    </row>
    <row r="274" spans="1:8" ht="18" customHeight="1" x14ac:dyDescent="0.15">
      <c r="A274" s="89">
        <f t="shared" si="4"/>
        <v>0</v>
      </c>
      <c r="B274" s="98"/>
      <c r="C274" s="99"/>
      <c r="D274" s="100"/>
      <c r="E274" s="99"/>
      <c r="F274" s="99"/>
      <c r="G274" s="99"/>
      <c r="H274" s="99"/>
    </row>
    <row r="275" spans="1:8" ht="18" customHeight="1" x14ac:dyDescent="0.15">
      <c r="A275" s="89">
        <f t="shared" si="4"/>
        <v>0</v>
      </c>
      <c r="B275" s="98"/>
      <c r="C275" s="99"/>
      <c r="D275" s="100"/>
      <c r="E275" s="99"/>
      <c r="F275" s="99"/>
      <c r="G275" s="99"/>
      <c r="H275" s="99"/>
    </row>
    <row r="276" spans="1:8" ht="18" customHeight="1" x14ac:dyDescent="0.15">
      <c r="A276" s="89">
        <f t="shared" si="4"/>
        <v>0</v>
      </c>
      <c r="B276" s="98"/>
      <c r="C276" s="99"/>
      <c r="D276" s="100"/>
      <c r="E276" s="99"/>
      <c r="F276" s="99"/>
      <c r="G276" s="99"/>
      <c r="H276" s="99"/>
    </row>
    <row r="277" spans="1:8" ht="18" customHeight="1" x14ac:dyDescent="0.15">
      <c r="A277" s="89">
        <f t="shared" si="4"/>
        <v>0</v>
      </c>
      <c r="B277" s="98"/>
      <c r="C277" s="99"/>
      <c r="D277" s="100"/>
      <c r="E277" s="99"/>
      <c r="F277" s="99"/>
      <c r="G277" s="99"/>
      <c r="H277" s="99"/>
    </row>
    <row r="278" spans="1:8" ht="18" customHeight="1" x14ac:dyDescent="0.15">
      <c r="A278" s="89">
        <f t="shared" si="4"/>
        <v>0</v>
      </c>
      <c r="B278" s="98"/>
      <c r="C278" s="99"/>
      <c r="D278" s="100"/>
      <c r="E278" s="99"/>
      <c r="F278" s="99"/>
      <c r="G278" s="99"/>
      <c r="H278" s="99"/>
    </row>
    <row r="279" spans="1:8" ht="18" customHeight="1" x14ac:dyDescent="0.15">
      <c r="A279" s="89">
        <f t="shared" si="4"/>
        <v>0</v>
      </c>
      <c r="B279" s="98"/>
      <c r="C279" s="99"/>
      <c r="D279" s="100"/>
      <c r="E279" s="99"/>
      <c r="F279" s="99"/>
      <c r="G279" s="99"/>
      <c r="H279" s="99"/>
    </row>
    <row r="280" spans="1:8" ht="18" customHeight="1" x14ac:dyDescent="0.15">
      <c r="A280" s="89">
        <f t="shared" si="4"/>
        <v>0</v>
      </c>
      <c r="B280" s="98"/>
      <c r="C280" s="99"/>
      <c r="D280" s="100"/>
      <c r="E280" s="99"/>
      <c r="F280" s="99"/>
      <c r="G280" s="99"/>
      <c r="H280" s="99"/>
    </row>
    <row r="281" spans="1:8" ht="18" customHeight="1" x14ac:dyDescent="0.15">
      <c r="A281" s="89">
        <f t="shared" si="4"/>
        <v>0</v>
      </c>
      <c r="B281" s="98"/>
      <c r="C281" s="99"/>
      <c r="D281" s="100"/>
      <c r="E281" s="99"/>
      <c r="F281" s="99"/>
      <c r="G281" s="99"/>
      <c r="H281" s="99"/>
    </row>
    <row r="282" spans="1:8" ht="18" customHeight="1" x14ac:dyDescent="0.15">
      <c r="A282" s="89">
        <f t="shared" si="4"/>
        <v>0</v>
      </c>
      <c r="B282" s="98"/>
      <c r="C282" s="99"/>
      <c r="D282" s="100"/>
      <c r="E282" s="99"/>
      <c r="F282" s="99"/>
      <c r="G282" s="99"/>
      <c r="H282" s="99"/>
    </row>
    <row r="283" spans="1:8" ht="18" customHeight="1" x14ac:dyDescent="0.15">
      <c r="A283" s="89">
        <f t="shared" si="4"/>
        <v>0</v>
      </c>
      <c r="B283" s="98"/>
      <c r="C283" s="99"/>
      <c r="D283" s="100"/>
      <c r="E283" s="99"/>
      <c r="F283" s="99"/>
      <c r="G283" s="99"/>
      <c r="H283" s="99"/>
    </row>
    <row r="284" spans="1:8" ht="18" customHeight="1" x14ac:dyDescent="0.15">
      <c r="A284" s="89">
        <f t="shared" si="4"/>
        <v>0</v>
      </c>
      <c r="B284" s="98"/>
      <c r="C284" s="99"/>
      <c r="D284" s="100"/>
      <c r="E284" s="99"/>
      <c r="F284" s="99"/>
      <c r="G284" s="99"/>
      <c r="H284" s="99"/>
    </row>
    <row r="285" spans="1:8" ht="18" customHeight="1" x14ac:dyDescent="0.15">
      <c r="A285" s="89">
        <f t="shared" si="4"/>
        <v>0</v>
      </c>
      <c r="B285" s="98"/>
      <c r="C285" s="99"/>
      <c r="D285" s="100"/>
      <c r="E285" s="99"/>
      <c r="F285" s="99"/>
      <c r="G285" s="99"/>
      <c r="H285" s="99"/>
    </row>
    <row r="286" spans="1:8" ht="18" customHeight="1" x14ac:dyDescent="0.15">
      <c r="A286" s="89">
        <f t="shared" si="4"/>
        <v>0</v>
      </c>
      <c r="B286" s="98"/>
      <c r="C286" s="99"/>
      <c r="D286" s="100"/>
      <c r="E286" s="99"/>
      <c r="F286" s="99"/>
      <c r="G286" s="99"/>
      <c r="H286" s="99"/>
    </row>
    <row r="287" spans="1:8" ht="18" customHeight="1" x14ac:dyDescent="0.15">
      <c r="A287" s="89">
        <f t="shared" si="4"/>
        <v>0</v>
      </c>
      <c r="B287" s="98"/>
      <c r="C287" s="99"/>
      <c r="D287" s="100"/>
      <c r="E287" s="99"/>
      <c r="F287" s="99"/>
      <c r="G287" s="99"/>
      <c r="H287" s="99"/>
    </row>
    <row r="288" spans="1:8" ht="18" customHeight="1" x14ac:dyDescent="0.15">
      <c r="A288" s="89">
        <f t="shared" si="4"/>
        <v>0</v>
      </c>
      <c r="B288" s="98"/>
      <c r="C288" s="99"/>
      <c r="D288" s="100"/>
      <c r="E288" s="99"/>
      <c r="F288" s="99"/>
      <c r="G288" s="99"/>
      <c r="H288" s="99"/>
    </row>
    <row r="289" spans="1:8" ht="18" customHeight="1" x14ac:dyDescent="0.15">
      <c r="A289" s="89">
        <f t="shared" si="4"/>
        <v>0</v>
      </c>
      <c r="B289" s="98"/>
      <c r="C289" s="99"/>
      <c r="D289" s="100"/>
      <c r="E289" s="99"/>
      <c r="F289" s="99"/>
      <c r="G289" s="99"/>
      <c r="H289" s="99"/>
    </row>
    <row r="290" spans="1:8" ht="18" customHeight="1" x14ac:dyDescent="0.15">
      <c r="A290" s="89">
        <f t="shared" si="4"/>
        <v>0</v>
      </c>
      <c r="B290" s="98"/>
      <c r="C290" s="99"/>
      <c r="D290" s="100"/>
      <c r="E290" s="99"/>
      <c r="F290" s="99"/>
      <c r="G290" s="99"/>
      <c r="H290" s="99"/>
    </row>
    <row r="291" spans="1:8" ht="18" customHeight="1" x14ac:dyDescent="0.15">
      <c r="A291" s="89">
        <f t="shared" si="4"/>
        <v>0</v>
      </c>
      <c r="B291" s="98"/>
      <c r="C291" s="99"/>
      <c r="D291" s="100"/>
      <c r="E291" s="99"/>
      <c r="F291" s="99"/>
      <c r="G291" s="99"/>
      <c r="H291" s="99"/>
    </row>
    <row r="292" spans="1:8" ht="18" customHeight="1" x14ac:dyDescent="0.15">
      <c r="A292" s="89">
        <f t="shared" si="4"/>
        <v>0</v>
      </c>
      <c r="B292" s="98"/>
      <c r="C292" s="99"/>
      <c r="D292" s="100"/>
      <c r="E292" s="99"/>
      <c r="F292" s="99"/>
      <c r="G292" s="99"/>
      <c r="H292" s="99"/>
    </row>
    <row r="293" spans="1:8" ht="18" customHeight="1" x14ac:dyDescent="0.15">
      <c r="A293" s="89">
        <f t="shared" si="4"/>
        <v>0</v>
      </c>
      <c r="B293" s="98"/>
      <c r="C293" s="99"/>
      <c r="D293" s="100"/>
      <c r="E293" s="99"/>
      <c r="F293" s="99"/>
      <c r="G293" s="99"/>
      <c r="H293" s="99"/>
    </row>
    <row r="294" spans="1:8" ht="18" customHeight="1" x14ac:dyDescent="0.15">
      <c r="A294" s="89">
        <f t="shared" si="4"/>
        <v>0</v>
      </c>
      <c r="B294" s="98"/>
      <c r="C294" s="99"/>
      <c r="D294" s="100"/>
      <c r="E294" s="99"/>
      <c r="F294" s="99"/>
      <c r="G294" s="99"/>
      <c r="H294" s="99"/>
    </row>
    <row r="295" spans="1:8" ht="18" customHeight="1" x14ac:dyDescent="0.15">
      <c r="A295" s="89">
        <f t="shared" si="4"/>
        <v>0</v>
      </c>
      <c r="B295" s="98"/>
      <c r="C295" s="99"/>
      <c r="D295" s="100"/>
      <c r="E295" s="99"/>
      <c r="F295" s="99"/>
      <c r="G295" s="99"/>
      <c r="H295" s="99"/>
    </row>
    <row r="296" spans="1:8" ht="18" customHeight="1" x14ac:dyDescent="0.15">
      <c r="A296" s="89">
        <f t="shared" si="4"/>
        <v>0</v>
      </c>
      <c r="B296" s="98"/>
      <c r="C296" s="99"/>
      <c r="D296" s="100"/>
      <c r="E296" s="99"/>
      <c r="F296" s="99"/>
      <c r="G296" s="99"/>
      <c r="H296" s="99"/>
    </row>
    <row r="297" spans="1:8" ht="18" customHeight="1" x14ac:dyDescent="0.15">
      <c r="A297" s="89">
        <f t="shared" si="4"/>
        <v>0</v>
      </c>
      <c r="B297" s="98"/>
      <c r="C297" s="99"/>
      <c r="D297" s="100"/>
      <c r="E297" s="99"/>
      <c r="F297" s="99"/>
      <c r="G297" s="99"/>
      <c r="H297" s="99"/>
    </row>
    <row r="298" spans="1:8" ht="18" customHeight="1" x14ac:dyDescent="0.15">
      <c r="A298" s="89">
        <f t="shared" si="4"/>
        <v>0</v>
      </c>
      <c r="B298" s="98"/>
      <c r="C298" s="99"/>
      <c r="D298" s="100"/>
      <c r="E298" s="99"/>
      <c r="F298" s="99"/>
      <c r="G298" s="99"/>
      <c r="H298" s="99"/>
    </row>
    <row r="299" spans="1:8" ht="18" customHeight="1" x14ac:dyDescent="0.15">
      <c r="A299" s="89">
        <f t="shared" si="4"/>
        <v>0</v>
      </c>
      <c r="B299" s="98"/>
      <c r="C299" s="99"/>
      <c r="D299" s="100"/>
      <c r="E299" s="99"/>
      <c r="F299" s="99"/>
      <c r="G299" s="99"/>
      <c r="H299" s="99"/>
    </row>
    <row r="300" spans="1:8" ht="18" customHeight="1" x14ac:dyDescent="0.15">
      <c r="A300" s="89">
        <f t="shared" si="4"/>
        <v>0</v>
      </c>
      <c r="B300" s="98"/>
      <c r="C300" s="99"/>
      <c r="D300" s="100"/>
      <c r="E300" s="99"/>
      <c r="F300" s="99"/>
      <c r="G300" s="99"/>
      <c r="H300" s="99"/>
    </row>
    <row r="301" spans="1:8" ht="18" customHeight="1" x14ac:dyDescent="0.15">
      <c r="A301" s="89">
        <f t="shared" si="4"/>
        <v>0</v>
      </c>
      <c r="B301" s="98"/>
      <c r="C301" s="99"/>
      <c r="D301" s="100"/>
      <c r="E301" s="99"/>
      <c r="F301" s="99"/>
      <c r="G301" s="99"/>
      <c r="H301" s="99"/>
    </row>
    <row r="302" spans="1:8" ht="18" customHeight="1" x14ac:dyDescent="0.15">
      <c r="A302" s="89">
        <f t="shared" si="4"/>
        <v>0</v>
      </c>
      <c r="B302" s="98"/>
      <c r="C302" s="99"/>
      <c r="D302" s="100"/>
      <c r="E302" s="99"/>
      <c r="F302" s="99"/>
      <c r="G302" s="99"/>
      <c r="H302" s="99"/>
    </row>
    <row r="303" spans="1:8" ht="18" customHeight="1" x14ac:dyDescent="0.15">
      <c r="A303" s="89">
        <f t="shared" si="4"/>
        <v>0</v>
      </c>
      <c r="B303" s="98"/>
      <c r="C303" s="99"/>
      <c r="D303" s="100"/>
      <c r="E303" s="99"/>
      <c r="F303" s="99"/>
      <c r="G303" s="99"/>
      <c r="H303" s="99"/>
    </row>
    <row r="304" spans="1:8" ht="18" customHeight="1" x14ac:dyDescent="0.15">
      <c r="A304" s="89">
        <f t="shared" si="4"/>
        <v>0</v>
      </c>
      <c r="B304" s="98"/>
      <c r="C304" s="99"/>
      <c r="D304" s="100"/>
      <c r="E304" s="99"/>
      <c r="F304" s="99"/>
      <c r="G304" s="99"/>
      <c r="H304" s="99"/>
    </row>
    <row r="305" spans="1:8" ht="18" customHeight="1" x14ac:dyDescent="0.15">
      <c r="A305" s="89">
        <f t="shared" si="4"/>
        <v>0</v>
      </c>
      <c r="B305" s="98"/>
      <c r="C305" s="99"/>
      <c r="D305" s="100"/>
      <c r="E305" s="99"/>
      <c r="F305" s="99"/>
      <c r="G305" s="99"/>
      <c r="H305" s="99"/>
    </row>
    <row r="306" spans="1:8" ht="18" customHeight="1" x14ac:dyDescent="0.15">
      <c r="A306" s="89">
        <f t="shared" si="4"/>
        <v>0</v>
      </c>
      <c r="B306" s="98"/>
      <c r="C306" s="99"/>
      <c r="D306" s="100"/>
      <c r="E306" s="99"/>
      <c r="F306" s="99"/>
      <c r="G306" s="99"/>
      <c r="H306" s="99"/>
    </row>
    <row r="307" spans="1:8" ht="18" customHeight="1" x14ac:dyDescent="0.15">
      <c r="A307" s="89">
        <f t="shared" si="4"/>
        <v>0</v>
      </c>
      <c r="B307" s="98"/>
      <c r="C307" s="99"/>
      <c r="D307" s="100"/>
      <c r="E307" s="99"/>
      <c r="F307" s="99"/>
      <c r="G307" s="99"/>
      <c r="H307" s="99"/>
    </row>
    <row r="308" spans="1:8" ht="18" customHeight="1" x14ac:dyDescent="0.15">
      <c r="A308" s="89">
        <f>$E308</f>
        <v>0</v>
      </c>
      <c r="B308" s="98"/>
      <c r="C308" s="99"/>
      <c r="D308" s="100"/>
      <c r="E308" s="99"/>
      <c r="F308" s="99"/>
      <c r="G308" s="99"/>
      <c r="H308" s="99"/>
    </row>
    <row r="309" spans="1:8" ht="18" customHeight="1" x14ac:dyDescent="0.15">
      <c r="A309" s="89">
        <f t="shared" si="4"/>
        <v>0</v>
      </c>
      <c r="B309" s="98"/>
      <c r="C309" s="99"/>
      <c r="D309" s="100"/>
      <c r="E309" s="99"/>
      <c r="F309" s="99"/>
      <c r="G309" s="99"/>
      <c r="H309" s="99"/>
    </row>
    <row r="310" spans="1:8" ht="18" customHeight="1" x14ac:dyDescent="0.15">
      <c r="A310" s="89">
        <f t="shared" si="4"/>
        <v>0</v>
      </c>
      <c r="B310" s="98"/>
      <c r="C310" s="99"/>
      <c r="D310" s="102"/>
      <c r="E310" s="99"/>
      <c r="F310" s="99"/>
      <c r="G310" s="99"/>
      <c r="H310" s="99"/>
    </row>
    <row r="311" spans="1:8" ht="18" customHeight="1" x14ac:dyDescent="0.15">
      <c r="A311" s="89">
        <f t="shared" si="4"/>
        <v>0</v>
      </c>
      <c r="B311" s="98"/>
      <c r="C311" s="99"/>
      <c r="D311" s="100"/>
      <c r="E311" s="99"/>
      <c r="F311" s="99"/>
      <c r="G311" s="99"/>
      <c r="H311" s="99"/>
    </row>
    <row r="312" spans="1:8" ht="18" customHeight="1" x14ac:dyDescent="0.15">
      <c r="A312" s="89">
        <f t="shared" si="4"/>
        <v>0</v>
      </c>
      <c r="B312" s="98"/>
      <c r="C312" s="99"/>
      <c r="D312" s="100"/>
      <c r="E312" s="99"/>
      <c r="F312" s="99"/>
      <c r="G312" s="99"/>
      <c r="H312" s="99"/>
    </row>
    <row r="313" spans="1:8" ht="18" customHeight="1" x14ac:dyDescent="0.15">
      <c r="A313" s="89">
        <f t="shared" si="4"/>
        <v>0</v>
      </c>
      <c r="B313" s="98"/>
      <c r="C313" s="99"/>
      <c r="D313" s="100"/>
      <c r="E313" s="99"/>
      <c r="F313" s="99"/>
      <c r="G313" s="99"/>
      <c r="H313" s="99"/>
    </row>
    <row r="314" spans="1:8" ht="18" customHeight="1" x14ac:dyDescent="0.15">
      <c r="A314" s="89">
        <f t="shared" si="4"/>
        <v>0</v>
      </c>
      <c r="B314" s="98"/>
      <c r="C314" s="99"/>
      <c r="D314" s="100"/>
      <c r="E314" s="99"/>
      <c r="F314" s="99"/>
      <c r="G314" s="99"/>
      <c r="H314" s="99"/>
    </row>
    <row r="315" spans="1:8" ht="18" customHeight="1" x14ac:dyDescent="0.15">
      <c r="A315" s="89">
        <f t="shared" si="4"/>
        <v>0</v>
      </c>
      <c r="B315" s="98"/>
      <c r="C315" s="99"/>
      <c r="D315" s="100"/>
      <c r="E315" s="99"/>
      <c r="F315" s="99"/>
      <c r="G315" s="99"/>
      <c r="H315" s="99"/>
    </row>
    <row r="316" spans="1:8" ht="18" customHeight="1" x14ac:dyDescent="0.15">
      <c r="A316" s="89">
        <f t="shared" si="4"/>
        <v>0</v>
      </c>
      <c r="B316" s="98"/>
      <c r="C316" s="99"/>
      <c r="D316" s="100"/>
      <c r="E316" s="99"/>
      <c r="F316" s="99"/>
      <c r="G316" s="99"/>
      <c r="H316" s="99"/>
    </row>
    <row r="317" spans="1:8" ht="18" customHeight="1" x14ac:dyDescent="0.15">
      <c r="A317" s="89">
        <f t="shared" si="4"/>
        <v>0</v>
      </c>
      <c r="B317" s="98"/>
      <c r="C317" s="99"/>
      <c r="D317" s="100"/>
      <c r="E317" s="99"/>
      <c r="F317" s="99"/>
      <c r="G317" s="99"/>
      <c r="H317" s="99"/>
    </row>
    <row r="318" spans="1:8" ht="18" customHeight="1" x14ac:dyDescent="0.15">
      <c r="A318" s="89">
        <f t="shared" si="4"/>
        <v>0</v>
      </c>
      <c r="B318" s="98"/>
      <c r="C318" s="99"/>
      <c r="D318" s="100"/>
      <c r="E318" s="99"/>
      <c r="F318" s="99"/>
      <c r="G318" s="99"/>
      <c r="H318" s="99"/>
    </row>
    <row r="319" spans="1:8" ht="18" customHeight="1" x14ac:dyDescent="0.15">
      <c r="A319" s="89">
        <f t="shared" si="4"/>
        <v>0</v>
      </c>
      <c r="B319" s="98"/>
      <c r="C319" s="99"/>
      <c r="D319" s="100"/>
      <c r="E319" s="99"/>
      <c r="F319" s="99"/>
      <c r="G319" s="99"/>
      <c r="H319" s="99"/>
    </row>
    <row r="320" spans="1:8" ht="18" customHeight="1" x14ac:dyDescent="0.15">
      <c r="A320" s="89">
        <f t="shared" si="4"/>
        <v>0</v>
      </c>
      <c r="B320" s="98"/>
      <c r="C320" s="99"/>
      <c r="D320" s="100"/>
      <c r="E320" s="99"/>
      <c r="F320" s="99"/>
      <c r="G320" s="99"/>
      <c r="H320" s="99"/>
    </row>
    <row r="321" spans="1:8" ht="18" customHeight="1" x14ac:dyDescent="0.15">
      <c r="A321" s="89">
        <f t="shared" si="4"/>
        <v>0</v>
      </c>
      <c r="B321" s="98"/>
      <c r="C321" s="99"/>
      <c r="D321" s="100"/>
      <c r="E321" s="99"/>
      <c r="F321" s="99"/>
      <c r="G321" s="99"/>
      <c r="H321" s="99"/>
    </row>
    <row r="322" spans="1:8" ht="18" customHeight="1" x14ac:dyDescent="0.15">
      <c r="A322" s="89">
        <f t="shared" si="4"/>
        <v>0</v>
      </c>
      <c r="B322" s="98"/>
      <c r="C322" s="99"/>
      <c r="D322" s="100"/>
      <c r="E322" s="99"/>
      <c r="F322" s="99"/>
      <c r="G322" s="99"/>
      <c r="H322" s="99"/>
    </row>
    <row r="323" spans="1:8" ht="18" customHeight="1" x14ac:dyDescent="0.15">
      <c r="A323" s="89">
        <f t="shared" ref="A323:A328" si="5">$C323</f>
        <v>0</v>
      </c>
      <c r="B323" s="98"/>
      <c r="C323" s="99"/>
      <c r="D323" s="100"/>
      <c r="E323" s="99"/>
      <c r="F323" s="99"/>
      <c r="G323" s="99"/>
      <c r="H323" s="99"/>
    </row>
    <row r="324" spans="1:8" ht="18" customHeight="1" x14ac:dyDescent="0.15">
      <c r="A324" s="89">
        <f t="shared" si="5"/>
        <v>0</v>
      </c>
      <c r="B324" s="98"/>
      <c r="C324" s="99"/>
      <c r="D324" s="100"/>
      <c r="E324" s="99"/>
      <c r="F324" s="99"/>
      <c r="G324" s="99"/>
      <c r="H324" s="99"/>
    </row>
    <row r="325" spans="1:8" ht="18" customHeight="1" x14ac:dyDescent="0.15">
      <c r="A325" s="89">
        <f t="shared" si="5"/>
        <v>0</v>
      </c>
      <c r="B325" s="98"/>
      <c r="C325" s="99"/>
      <c r="D325" s="100"/>
      <c r="E325" s="99"/>
      <c r="F325" s="99"/>
      <c r="G325" s="99"/>
      <c r="H325" s="99"/>
    </row>
    <row r="326" spans="1:8" ht="18" customHeight="1" x14ac:dyDescent="0.15">
      <c r="A326" s="89">
        <f t="shared" si="5"/>
        <v>0</v>
      </c>
      <c r="B326" s="98"/>
      <c r="C326" s="99"/>
      <c r="D326" s="100"/>
      <c r="E326" s="99"/>
      <c r="F326" s="99"/>
      <c r="G326" s="99"/>
      <c r="H326" s="99"/>
    </row>
    <row r="327" spans="1:8" ht="18" customHeight="1" x14ac:dyDescent="0.15">
      <c r="A327" s="89">
        <f t="shared" si="5"/>
        <v>0</v>
      </c>
      <c r="B327" s="98"/>
      <c r="C327" s="99"/>
      <c r="D327" s="100"/>
      <c r="E327" s="99"/>
      <c r="F327" s="99"/>
      <c r="G327" s="99"/>
      <c r="H327" s="99"/>
    </row>
    <row r="328" spans="1:8" ht="18" customHeight="1" x14ac:dyDescent="0.15">
      <c r="A328" s="89">
        <f t="shared" si="5"/>
        <v>0</v>
      </c>
      <c r="B328" s="98"/>
      <c r="C328" s="99"/>
      <c r="D328" s="100"/>
      <c r="E328" s="99"/>
      <c r="F328" s="99"/>
      <c r="G328" s="99"/>
      <c r="H328" s="99"/>
    </row>
    <row r="329" spans="1:8" ht="18" customHeight="1" x14ac:dyDescent="0.15">
      <c r="B329" s="98"/>
      <c r="C329" s="99"/>
      <c r="D329" s="100"/>
      <c r="E329" s="99"/>
      <c r="F329" s="99"/>
      <c r="G329" s="99"/>
      <c r="H329" s="99"/>
    </row>
  </sheetData>
  <mergeCells count="1">
    <mergeCell ref="B1:H1"/>
  </mergeCells>
  <phoneticPr fontId="16" type="noConversion"/>
  <pageMargins left="0.69930555555555596" right="0.69930555555555596" top="0.75" bottom="0.75" header="0.3" footer="0.3"/>
  <pageSetup paperSize="126" orientation="portrait" horizontalDpi="180" verticalDpi="1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>
      <selection sqref="A1:L1"/>
    </sheetView>
  </sheetViews>
  <sheetFormatPr defaultColWidth="9" defaultRowHeight="15.95" customHeight="1" x14ac:dyDescent="0.15"/>
  <cols>
    <col min="1" max="1" width="10.625" style="80" customWidth="1"/>
    <col min="2" max="2" width="10.625" style="62" customWidth="1"/>
    <col min="3" max="3" width="14.875" style="62" customWidth="1"/>
    <col min="4" max="5" width="10.625" style="62" customWidth="1"/>
    <col min="6" max="7" width="10.625" style="63" customWidth="1"/>
    <col min="8" max="8" width="10.625" style="64" customWidth="1"/>
    <col min="9" max="9" width="10.625" style="63" customWidth="1"/>
    <col min="10" max="11" width="10.625" style="61" customWidth="1"/>
    <col min="12" max="12" width="10.625" style="62" customWidth="1"/>
    <col min="13" max="13" width="3.875" style="81" customWidth="1"/>
    <col min="14" max="17" width="9" style="66"/>
    <col min="18" max="16384" width="9" style="67"/>
  </cols>
  <sheetData>
    <row r="1" spans="1:17" ht="27.95" customHeight="1" x14ac:dyDescent="0.15">
      <c r="A1" s="108" t="s">
        <v>32</v>
      </c>
      <c r="B1" s="109"/>
      <c r="C1" s="109"/>
      <c r="D1" s="109"/>
      <c r="E1" s="109"/>
      <c r="F1" s="108"/>
      <c r="G1" s="108"/>
      <c r="H1" s="109"/>
      <c r="I1" s="108"/>
      <c r="J1" s="108"/>
      <c r="K1" s="108"/>
      <c r="L1" s="110"/>
      <c r="M1" s="111"/>
    </row>
    <row r="2" spans="1:17" s="60" customFormat="1" ht="24" customHeight="1" x14ac:dyDescent="0.15">
      <c r="A2" s="82" t="s">
        <v>33</v>
      </c>
      <c r="B2" s="83" t="s">
        <v>2</v>
      </c>
      <c r="C2" s="83" t="s">
        <v>3</v>
      </c>
      <c r="D2" s="83" t="s">
        <v>4</v>
      </c>
      <c r="E2" s="84" t="s">
        <v>5</v>
      </c>
      <c r="F2" s="85" t="s">
        <v>34</v>
      </c>
      <c r="G2" s="85" t="s">
        <v>35</v>
      </c>
      <c r="H2" s="85" t="s">
        <v>36</v>
      </c>
      <c r="I2" s="85" t="s">
        <v>37</v>
      </c>
      <c r="J2" s="83" t="s">
        <v>38</v>
      </c>
      <c r="K2" s="83" t="s">
        <v>39</v>
      </c>
      <c r="L2" s="87" t="s">
        <v>40</v>
      </c>
      <c r="M2" s="111"/>
      <c r="N2" s="78"/>
      <c r="O2" s="78"/>
      <c r="P2" s="78"/>
      <c r="Q2" s="78"/>
    </row>
    <row r="3" spans="1:17" ht="18" customHeight="1" x14ac:dyDescent="0.15">
      <c r="A3" s="86" t="s">
        <v>8</v>
      </c>
      <c r="B3" s="73" t="str">
        <f t="shared" ref="B3:B66" si="0">IF($A3=0,"",IF(VLOOKUP($A3,nbbm,2,FALSE)=0,"无此物料",VLOOKUP($A3,nbbm,2,FALSE)))</f>
        <v>摄像头</v>
      </c>
      <c r="C3" s="73" t="str">
        <f t="shared" ref="C3:C66" si="1">IF($A3=0,"",IF(VLOOKUP($A3,nbbm,3,FALSE)=0,"-",VLOOKUP($A3,nbbm,3,FALSE)))</f>
        <v>3.6mm</v>
      </c>
      <c r="D3" s="73" t="str">
        <f t="shared" ref="D3:D66" si="2">IF($A3=0,"",IF(VLOOKUP($A3,nbbm,4,FALSE)=0,"-",VLOOKUP($A3,nbbm,4,FALSE)))</f>
        <v>型号1</v>
      </c>
      <c r="E3" s="73" t="str">
        <f t="shared" ref="E3:E66" si="3">IF($A3=0,"",IF(VLOOKUP($A3,nbbm,5,FALSE)=0,"-",VLOOKUP($A3,nbbm,5,FALSE)))</f>
        <v>个</v>
      </c>
      <c r="F3" s="74">
        <v>50</v>
      </c>
      <c r="G3" s="74">
        <f>IFERROR(VLOOKUP(A3,物料参数!B:H,6,FALSE),"")</f>
        <v>99</v>
      </c>
      <c r="H3" s="75">
        <f>F3*G3</f>
        <v>4950</v>
      </c>
      <c r="I3" s="79">
        <v>43070</v>
      </c>
      <c r="J3" s="72" t="s">
        <v>41</v>
      </c>
      <c r="K3" s="72" t="s">
        <v>42</v>
      </c>
      <c r="L3" s="73" t="str">
        <f>IF(F3&gt;0,"入库","")</f>
        <v>入库</v>
      </c>
      <c r="M3" s="88"/>
    </row>
    <row r="4" spans="1:17" ht="18" customHeight="1" x14ac:dyDescent="0.15">
      <c r="A4" s="86" t="s">
        <v>13</v>
      </c>
      <c r="B4" s="73" t="str">
        <f t="shared" si="0"/>
        <v>A4纸</v>
      </c>
      <c r="C4" s="73" t="str">
        <f t="shared" si="1"/>
        <v>21*29</v>
      </c>
      <c r="D4" s="73" t="str">
        <f t="shared" si="2"/>
        <v>型号2</v>
      </c>
      <c r="E4" s="73" t="str">
        <f t="shared" si="3"/>
        <v>张</v>
      </c>
      <c r="F4" s="74">
        <v>40</v>
      </c>
      <c r="G4" s="74">
        <f>IFERROR(VLOOKUP(A4,物料参数!B:H,6,FALSE),"")</f>
        <v>39.9</v>
      </c>
      <c r="H4" s="75">
        <f>F4*G4</f>
        <v>1596</v>
      </c>
      <c r="I4" s="79">
        <v>43070</v>
      </c>
      <c r="J4" s="72" t="s">
        <v>41</v>
      </c>
      <c r="K4" s="72" t="s">
        <v>42</v>
      </c>
      <c r="L4" s="73" t="str">
        <f>IF(F4&gt;0,"入库","")</f>
        <v>入库</v>
      </c>
      <c r="M4" s="88"/>
    </row>
    <row r="5" spans="1:17" ht="18" customHeight="1" x14ac:dyDescent="0.15">
      <c r="A5" s="86" t="s">
        <v>18</v>
      </c>
      <c r="B5" s="73" t="str">
        <f t="shared" si="0"/>
        <v>台灯</v>
      </c>
      <c r="C5" s="73" t="str">
        <f t="shared" si="1"/>
        <v>12*0.54</v>
      </c>
      <c r="D5" s="73" t="str">
        <f t="shared" si="2"/>
        <v>型号3</v>
      </c>
      <c r="E5" s="73" t="str">
        <f t="shared" si="3"/>
        <v>台</v>
      </c>
      <c r="F5" s="74">
        <v>60</v>
      </c>
      <c r="G5" s="74">
        <f>IFERROR(VLOOKUP(A5,物料参数!B:H,6,FALSE),"")</f>
        <v>49.9</v>
      </c>
      <c r="H5" s="75">
        <f>F5*G5</f>
        <v>2994</v>
      </c>
      <c r="I5" s="79">
        <v>43070</v>
      </c>
      <c r="J5" s="72" t="s">
        <v>41</v>
      </c>
      <c r="K5" s="72" t="s">
        <v>42</v>
      </c>
      <c r="L5" s="73" t="str">
        <f>IF(F5&gt;0,"入库","")</f>
        <v>入库</v>
      </c>
      <c r="M5" s="88"/>
    </row>
    <row r="6" spans="1:17" ht="18" customHeight="1" x14ac:dyDescent="0.15">
      <c r="A6" s="86" t="s">
        <v>23</v>
      </c>
      <c r="B6" s="73" t="str">
        <f t="shared" si="0"/>
        <v>塑料盒</v>
      </c>
      <c r="C6" s="73" t="str">
        <f t="shared" si="1"/>
        <v>12cm×20cm</v>
      </c>
      <c r="D6" s="73" t="str">
        <f t="shared" si="2"/>
        <v>型号4</v>
      </c>
      <c r="E6" s="73" t="str">
        <f t="shared" si="3"/>
        <v>箱</v>
      </c>
      <c r="F6" s="74">
        <v>1000</v>
      </c>
      <c r="G6" s="74">
        <f>IFERROR(VLOOKUP(A6,物料参数!B:H,6,FALSE),"")</f>
        <v>39.9</v>
      </c>
      <c r="H6" s="75">
        <f>F6*G6</f>
        <v>39900</v>
      </c>
      <c r="I6" s="79">
        <v>43070</v>
      </c>
      <c r="J6" s="72" t="s">
        <v>41</v>
      </c>
      <c r="K6" s="72" t="s">
        <v>42</v>
      </c>
      <c r="L6" s="73" t="str">
        <f>IF(F6&gt;0,"入库","")</f>
        <v>入库</v>
      </c>
      <c r="M6" s="88"/>
    </row>
    <row r="7" spans="1:17" ht="18" customHeight="1" x14ac:dyDescent="0.15">
      <c r="A7" s="86"/>
      <c r="B7" s="73" t="str">
        <f t="shared" si="0"/>
        <v/>
      </c>
      <c r="C7" s="73" t="str">
        <f t="shared" si="1"/>
        <v/>
      </c>
      <c r="D7" s="73" t="str">
        <f t="shared" si="2"/>
        <v/>
      </c>
      <c r="E7" s="73" t="str">
        <f t="shared" si="3"/>
        <v/>
      </c>
      <c r="F7" s="74"/>
      <c r="G7" s="74" t="str">
        <f>IFERROR(VLOOKUP(A7,物料参数!B:H,6,FALSE),"")</f>
        <v/>
      </c>
      <c r="H7" s="75" t="e">
        <f t="shared" ref="H7:H38" si="4">F7*G7</f>
        <v>#VALUE!</v>
      </c>
      <c r="I7" s="79"/>
      <c r="J7" s="72"/>
      <c r="K7" s="72"/>
      <c r="L7" s="73" t="str">
        <f t="shared" ref="L7:L38" si="5">IF(F7&gt;0,"入库","")</f>
        <v/>
      </c>
      <c r="M7" s="88"/>
    </row>
    <row r="8" spans="1:17" ht="18" customHeight="1" x14ac:dyDescent="0.15">
      <c r="A8" s="86"/>
      <c r="B8" s="73" t="str">
        <f t="shared" si="0"/>
        <v/>
      </c>
      <c r="C8" s="73" t="str">
        <f t="shared" si="1"/>
        <v/>
      </c>
      <c r="D8" s="73" t="str">
        <f t="shared" si="2"/>
        <v/>
      </c>
      <c r="E8" s="73" t="str">
        <f t="shared" si="3"/>
        <v/>
      </c>
      <c r="F8" s="74"/>
      <c r="G8" s="74" t="str">
        <f>IFERROR(VLOOKUP(A8,物料参数!B:H,6,FALSE),"")</f>
        <v/>
      </c>
      <c r="H8" s="75" t="e">
        <f t="shared" si="4"/>
        <v>#VALUE!</v>
      </c>
      <c r="I8" s="79"/>
      <c r="J8" s="72"/>
      <c r="K8" s="72"/>
      <c r="L8" s="73" t="str">
        <f t="shared" si="5"/>
        <v/>
      </c>
      <c r="M8" s="88"/>
    </row>
    <row r="9" spans="1:17" ht="18" customHeight="1" x14ac:dyDescent="0.15">
      <c r="A9" s="86"/>
      <c r="B9" s="73" t="str">
        <f t="shared" si="0"/>
        <v/>
      </c>
      <c r="C9" s="73" t="str">
        <f t="shared" si="1"/>
        <v/>
      </c>
      <c r="D9" s="73" t="str">
        <f t="shared" si="2"/>
        <v/>
      </c>
      <c r="E9" s="73" t="str">
        <f t="shared" si="3"/>
        <v/>
      </c>
      <c r="F9" s="74"/>
      <c r="G9" s="74" t="str">
        <f>IFERROR(VLOOKUP(A9,物料参数!B:H,6,FALSE),"")</f>
        <v/>
      </c>
      <c r="H9" s="75" t="e">
        <f t="shared" si="4"/>
        <v>#VALUE!</v>
      </c>
      <c r="I9" s="79"/>
      <c r="J9" s="72"/>
      <c r="K9" s="72"/>
      <c r="L9" s="73" t="str">
        <f t="shared" si="5"/>
        <v/>
      </c>
      <c r="M9" s="88"/>
    </row>
    <row r="10" spans="1:17" ht="18" customHeight="1" x14ac:dyDescent="0.15">
      <c r="A10" s="86"/>
      <c r="B10" s="73" t="str">
        <f t="shared" si="0"/>
        <v/>
      </c>
      <c r="C10" s="73" t="str">
        <f t="shared" si="1"/>
        <v/>
      </c>
      <c r="D10" s="73" t="str">
        <f t="shared" si="2"/>
        <v/>
      </c>
      <c r="E10" s="73" t="str">
        <f t="shared" si="3"/>
        <v/>
      </c>
      <c r="F10" s="74"/>
      <c r="G10" s="74" t="str">
        <f>IFERROR(VLOOKUP(A10,物料参数!B:H,6,FALSE),"")</f>
        <v/>
      </c>
      <c r="H10" s="75" t="e">
        <f t="shared" si="4"/>
        <v>#VALUE!</v>
      </c>
      <c r="I10" s="79"/>
      <c r="J10" s="72"/>
      <c r="K10" s="72"/>
      <c r="L10" s="73" t="str">
        <f t="shared" si="5"/>
        <v/>
      </c>
      <c r="M10" s="88"/>
    </row>
    <row r="11" spans="1:17" ht="18" customHeight="1" x14ac:dyDescent="0.15">
      <c r="A11" s="86"/>
      <c r="B11" s="73" t="str">
        <f t="shared" si="0"/>
        <v/>
      </c>
      <c r="C11" s="73" t="str">
        <f t="shared" si="1"/>
        <v/>
      </c>
      <c r="D11" s="73" t="str">
        <f t="shared" si="2"/>
        <v/>
      </c>
      <c r="E11" s="73" t="str">
        <f t="shared" si="3"/>
        <v/>
      </c>
      <c r="F11" s="74"/>
      <c r="G11" s="74" t="str">
        <f>IFERROR(VLOOKUP(A11,物料参数!B:H,6,FALSE),"")</f>
        <v/>
      </c>
      <c r="H11" s="75" t="e">
        <f t="shared" si="4"/>
        <v>#VALUE!</v>
      </c>
      <c r="I11" s="79"/>
      <c r="J11" s="72"/>
      <c r="K11" s="72"/>
      <c r="L11" s="73" t="str">
        <f t="shared" si="5"/>
        <v/>
      </c>
      <c r="M11" s="88"/>
    </row>
    <row r="12" spans="1:17" ht="18" customHeight="1" x14ac:dyDescent="0.15">
      <c r="A12" s="86"/>
      <c r="B12" s="73" t="str">
        <f t="shared" si="0"/>
        <v/>
      </c>
      <c r="C12" s="73" t="str">
        <f t="shared" si="1"/>
        <v/>
      </c>
      <c r="D12" s="73" t="str">
        <f t="shared" si="2"/>
        <v/>
      </c>
      <c r="E12" s="73" t="str">
        <f t="shared" si="3"/>
        <v/>
      </c>
      <c r="F12" s="74"/>
      <c r="G12" s="74" t="str">
        <f>IFERROR(VLOOKUP(A12,物料参数!B:H,6,FALSE),"")</f>
        <v/>
      </c>
      <c r="H12" s="75" t="e">
        <f t="shared" si="4"/>
        <v>#VALUE!</v>
      </c>
      <c r="I12" s="79"/>
      <c r="J12" s="72"/>
      <c r="K12" s="72"/>
      <c r="L12" s="73" t="str">
        <f t="shared" si="5"/>
        <v/>
      </c>
      <c r="M12" s="88"/>
    </row>
    <row r="13" spans="1:17" ht="18" customHeight="1" x14ac:dyDescent="0.15">
      <c r="A13" s="86"/>
      <c r="B13" s="73" t="str">
        <f t="shared" si="0"/>
        <v/>
      </c>
      <c r="C13" s="73" t="str">
        <f t="shared" si="1"/>
        <v/>
      </c>
      <c r="D13" s="73" t="str">
        <f t="shared" si="2"/>
        <v/>
      </c>
      <c r="E13" s="73" t="str">
        <f t="shared" si="3"/>
        <v/>
      </c>
      <c r="F13" s="74"/>
      <c r="G13" s="74" t="str">
        <f>IFERROR(VLOOKUP(A13,物料参数!B:H,6,FALSE),"")</f>
        <v/>
      </c>
      <c r="H13" s="75" t="e">
        <f t="shared" si="4"/>
        <v>#VALUE!</v>
      </c>
      <c r="I13" s="79"/>
      <c r="J13" s="72"/>
      <c r="K13" s="72"/>
      <c r="L13" s="73" t="str">
        <f t="shared" si="5"/>
        <v/>
      </c>
      <c r="M13" s="88"/>
    </row>
    <row r="14" spans="1:17" ht="18" customHeight="1" x14ac:dyDescent="0.15">
      <c r="A14" s="86"/>
      <c r="B14" s="73" t="str">
        <f t="shared" si="0"/>
        <v/>
      </c>
      <c r="C14" s="73" t="str">
        <f t="shared" si="1"/>
        <v/>
      </c>
      <c r="D14" s="73" t="str">
        <f t="shared" si="2"/>
        <v/>
      </c>
      <c r="E14" s="73" t="str">
        <f t="shared" si="3"/>
        <v/>
      </c>
      <c r="F14" s="74"/>
      <c r="G14" s="74" t="str">
        <f>IFERROR(VLOOKUP(A14,物料参数!B:H,6,FALSE),"")</f>
        <v/>
      </c>
      <c r="H14" s="75" t="e">
        <f t="shared" si="4"/>
        <v>#VALUE!</v>
      </c>
      <c r="I14" s="79"/>
      <c r="J14" s="72"/>
      <c r="K14" s="72"/>
      <c r="L14" s="73" t="str">
        <f t="shared" si="5"/>
        <v/>
      </c>
      <c r="M14" s="88"/>
    </row>
    <row r="15" spans="1:17" ht="18" customHeight="1" x14ac:dyDescent="0.15">
      <c r="A15" s="86"/>
      <c r="B15" s="73" t="str">
        <f t="shared" si="0"/>
        <v/>
      </c>
      <c r="C15" s="73" t="str">
        <f t="shared" si="1"/>
        <v/>
      </c>
      <c r="D15" s="73" t="str">
        <f t="shared" si="2"/>
        <v/>
      </c>
      <c r="E15" s="73" t="str">
        <f t="shared" si="3"/>
        <v/>
      </c>
      <c r="F15" s="74"/>
      <c r="G15" s="74" t="str">
        <f>IFERROR(VLOOKUP(A15,物料参数!B:H,6,FALSE),"")</f>
        <v/>
      </c>
      <c r="H15" s="75" t="e">
        <f t="shared" si="4"/>
        <v>#VALUE!</v>
      </c>
      <c r="I15" s="79"/>
      <c r="J15" s="72"/>
      <c r="K15" s="72"/>
      <c r="L15" s="73" t="str">
        <f t="shared" si="5"/>
        <v/>
      </c>
      <c r="M15" s="88"/>
    </row>
    <row r="16" spans="1:17" ht="18" customHeight="1" x14ac:dyDescent="0.15">
      <c r="A16" s="86"/>
      <c r="B16" s="73" t="str">
        <f t="shared" si="0"/>
        <v/>
      </c>
      <c r="C16" s="73" t="str">
        <f t="shared" si="1"/>
        <v/>
      </c>
      <c r="D16" s="73" t="str">
        <f t="shared" si="2"/>
        <v/>
      </c>
      <c r="E16" s="73" t="str">
        <f t="shared" si="3"/>
        <v/>
      </c>
      <c r="F16" s="74"/>
      <c r="G16" s="74" t="str">
        <f>IFERROR(VLOOKUP(A16,物料参数!B:H,6,FALSE),"")</f>
        <v/>
      </c>
      <c r="H16" s="75" t="e">
        <f t="shared" si="4"/>
        <v>#VALUE!</v>
      </c>
      <c r="I16" s="79"/>
      <c r="J16" s="72"/>
      <c r="K16" s="72"/>
      <c r="L16" s="73" t="str">
        <f t="shared" si="5"/>
        <v/>
      </c>
      <c r="M16" s="88"/>
    </row>
    <row r="17" spans="1:13" ht="18" customHeight="1" x14ac:dyDescent="0.15">
      <c r="A17" s="86"/>
      <c r="B17" s="73" t="str">
        <f t="shared" si="0"/>
        <v/>
      </c>
      <c r="C17" s="73" t="str">
        <f t="shared" si="1"/>
        <v/>
      </c>
      <c r="D17" s="73" t="str">
        <f t="shared" si="2"/>
        <v/>
      </c>
      <c r="E17" s="73" t="str">
        <f t="shared" si="3"/>
        <v/>
      </c>
      <c r="F17" s="74"/>
      <c r="G17" s="74" t="str">
        <f>IFERROR(VLOOKUP(A17,物料参数!B:H,6,FALSE),"")</f>
        <v/>
      </c>
      <c r="H17" s="75" t="e">
        <f t="shared" si="4"/>
        <v>#VALUE!</v>
      </c>
      <c r="I17" s="79"/>
      <c r="J17" s="72"/>
      <c r="K17" s="72"/>
      <c r="L17" s="73" t="str">
        <f t="shared" si="5"/>
        <v/>
      </c>
      <c r="M17" s="88"/>
    </row>
    <row r="18" spans="1:13" ht="18" customHeight="1" x14ac:dyDescent="0.15">
      <c r="A18" s="86"/>
      <c r="B18" s="73" t="str">
        <f t="shared" si="0"/>
        <v/>
      </c>
      <c r="C18" s="73" t="str">
        <f t="shared" si="1"/>
        <v/>
      </c>
      <c r="D18" s="73" t="str">
        <f t="shared" si="2"/>
        <v/>
      </c>
      <c r="E18" s="73" t="str">
        <f t="shared" si="3"/>
        <v/>
      </c>
      <c r="F18" s="74"/>
      <c r="G18" s="74" t="str">
        <f>IFERROR(VLOOKUP(A18,物料参数!B:H,6,FALSE),"")</f>
        <v/>
      </c>
      <c r="H18" s="75" t="e">
        <f t="shared" si="4"/>
        <v>#VALUE!</v>
      </c>
      <c r="I18" s="79"/>
      <c r="J18" s="72"/>
      <c r="K18" s="72"/>
      <c r="L18" s="73" t="str">
        <f t="shared" si="5"/>
        <v/>
      </c>
      <c r="M18" s="88"/>
    </row>
    <row r="19" spans="1:13" ht="18" customHeight="1" x14ac:dyDescent="0.15">
      <c r="A19" s="86"/>
      <c r="B19" s="73" t="str">
        <f t="shared" si="0"/>
        <v/>
      </c>
      <c r="C19" s="73" t="str">
        <f t="shared" si="1"/>
        <v/>
      </c>
      <c r="D19" s="73" t="str">
        <f t="shared" si="2"/>
        <v/>
      </c>
      <c r="E19" s="73" t="str">
        <f t="shared" si="3"/>
        <v/>
      </c>
      <c r="F19" s="74"/>
      <c r="G19" s="74" t="str">
        <f>IFERROR(VLOOKUP(A19,物料参数!B:H,6,FALSE),"")</f>
        <v/>
      </c>
      <c r="H19" s="75" t="e">
        <f t="shared" si="4"/>
        <v>#VALUE!</v>
      </c>
      <c r="I19" s="79"/>
      <c r="J19" s="72"/>
      <c r="K19" s="72"/>
      <c r="L19" s="73" t="str">
        <f t="shared" si="5"/>
        <v/>
      </c>
      <c r="M19" s="88"/>
    </row>
    <row r="20" spans="1:13" ht="18" customHeight="1" x14ac:dyDescent="0.15">
      <c r="A20" s="86"/>
      <c r="B20" s="73" t="str">
        <f t="shared" si="0"/>
        <v/>
      </c>
      <c r="C20" s="73" t="str">
        <f t="shared" si="1"/>
        <v/>
      </c>
      <c r="D20" s="73" t="str">
        <f t="shared" si="2"/>
        <v/>
      </c>
      <c r="E20" s="73" t="str">
        <f t="shared" si="3"/>
        <v/>
      </c>
      <c r="F20" s="74"/>
      <c r="G20" s="74" t="str">
        <f>IFERROR(VLOOKUP(A20,物料参数!B:H,6,FALSE),"")</f>
        <v/>
      </c>
      <c r="H20" s="75" t="e">
        <f t="shared" si="4"/>
        <v>#VALUE!</v>
      </c>
      <c r="I20" s="79"/>
      <c r="J20" s="72"/>
      <c r="K20" s="72"/>
      <c r="L20" s="73" t="str">
        <f t="shared" si="5"/>
        <v/>
      </c>
      <c r="M20" s="88"/>
    </row>
    <row r="21" spans="1:13" ht="18" customHeight="1" x14ac:dyDescent="0.15">
      <c r="A21" s="86"/>
      <c r="B21" s="73" t="str">
        <f t="shared" si="0"/>
        <v/>
      </c>
      <c r="C21" s="73" t="str">
        <f t="shared" si="1"/>
        <v/>
      </c>
      <c r="D21" s="73" t="str">
        <f t="shared" si="2"/>
        <v/>
      </c>
      <c r="E21" s="73" t="str">
        <f t="shared" si="3"/>
        <v/>
      </c>
      <c r="F21" s="74"/>
      <c r="G21" s="74" t="str">
        <f>IFERROR(VLOOKUP(A21,物料参数!B:H,6,FALSE),"")</f>
        <v/>
      </c>
      <c r="H21" s="75" t="e">
        <f t="shared" si="4"/>
        <v>#VALUE!</v>
      </c>
      <c r="I21" s="79"/>
      <c r="J21" s="72"/>
      <c r="K21" s="72"/>
      <c r="L21" s="73" t="str">
        <f t="shared" si="5"/>
        <v/>
      </c>
      <c r="M21" s="88"/>
    </row>
    <row r="22" spans="1:13" ht="18" customHeight="1" x14ac:dyDescent="0.15">
      <c r="A22" s="86"/>
      <c r="B22" s="73" t="str">
        <f t="shared" si="0"/>
        <v/>
      </c>
      <c r="C22" s="73" t="str">
        <f t="shared" si="1"/>
        <v/>
      </c>
      <c r="D22" s="73" t="str">
        <f t="shared" si="2"/>
        <v/>
      </c>
      <c r="E22" s="73" t="str">
        <f t="shared" si="3"/>
        <v/>
      </c>
      <c r="F22" s="74"/>
      <c r="G22" s="74" t="str">
        <f>IFERROR(VLOOKUP(A22,物料参数!B:H,6,FALSE),"")</f>
        <v/>
      </c>
      <c r="H22" s="75" t="e">
        <f t="shared" si="4"/>
        <v>#VALUE!</v>
      </c>
      <c r="I22" s="79"/>
      <c r="J22" s="72"/>
      <c r="K22" s="72"/>
      <c r="L22" s="73" t="str">
        <f t="shared" si="5"/>
        <v/>
      </c>
      <c r="M22" s="88"/>
    </row>
    <row r="23" spans="1:13" ht="18" customHeight="1" x14ac:dyDescent="0.15">
      <c r="A23" s="86"/>
      <c r="B23" s="73" t="str">
        <f t="shared" si="0"/>
        <v/>
      </c>
      <c r="C23" s="73" t="str">
        <f t="shared" si="1"/>
        <v/>
      </c>
      <c r="D23" s="73" t="str">
        <f t="shared" si="2"/>
        <v/>
      </c>
      <c r="E23" s="73" t="str">
        <f t="shared" si="3"/>
        <v/>
      </c>
      <c r="F23" s="74"/>
      <c r="G23" s="74" t="str">
        <f>IFERROR(VLOOKUP(A23,物料参数!B:H,6,FALSE),"")</f>
        <v/>
      </c>
      <c r="H23" s="75" t="e">
        <f t="shared" si="4"/>
        <v>#VALUE!</v>
      </c>
      <c r="I23" s="79"/>
      <c r="J23" s="72"/>
      <c r="K23" s="72"/>
      <c r="L23" s="73" t="str">
        <f t="shared" si="5"/>
        <v/>
      </c>
      <c r="M23" s="88"/>
    </row>
    <row r="24" spans="1:13" ht="18" customHeight="1" x14ac:dyDescent="0.15">
      <c r="A24" s="86"/>
      <c r="B24" s="73" t="str">
        <f t="shared" si="0"/>
        <v/>
      </c>
      <c r="C24" s="73" t="str">
        <f t="shared" si="1"/>
        <v/>
      </c>
      <c r="D24" s="73" t="str">
        <f t="shared" si="2"/>
        <v/>
      </c>
      <c r="E24" s="73" t="str">
        <f t="shared" si="3"/>
        <v/>
      </c>
      <c r="F24" s="74"/>
      <c r="G24" s="74" t="str">
        <f>IFERROR(VLOOKUP(A24,物料参数!B:H,6,FALSE),"")</f>
        <v/>
      </c>
      <c r="H24" s="75" t="e">
        <f t="shared" si="4"/>
        <v>#VALUE!</v>
      </c>
      <c r="I24" s="79"/>
      <c r="J24" s="72"/>
      <c r="K24" s="72"/>
      <c r="L24" s="73" t="str">
        <f t="shared" si="5"/>
        <v/>
      </c>
      <c r="M24" s="88"/>
    </row>
    <row r="25" spans="1:13" ht="18" customHeight="1" x14ac:dyDescent="0.15">
      <c r="A25" s="86"/>
      <c r="B25" s="73" t="str">
        <f t="shared" si="0"/>
        <v/>
      </c>
      <c r="C25" s="73" t="str">
        <f t="shared" si="1"/>
        <v/>
      </c>
      <c r="D25" s="73" t="str">
        <f t="shared" si="2"/>
        <v/>
      </c>
      <c r="E25" s="73" t="str">
        <f t="shared" si="3"/>
        <v/>
      </c>
      <c r="F25" s="74"/>
      <c r="G25" s="74" t="str">
        <f>IFERROR(VLOOKUP(A25,物料参数!B:H,6,FALSE),"")</f>
        <v/>
      </c>
      <c r="H25" s="75" t="e">
        <f t="shared" si="4"/>
        <v>#VALUE!</v>
      </c>
      <c r="I25" s="79"/>
      <c r="J25" s="72"/>
      <c r="K25" s="72"/>
      <c r="L25" s="73" t="str">
        <f t="shared" si="5"/>
        <v/>
      </c>
      <c r="M25" s="88"/>
    </row>
    <row r="26" spans="1:13" ht="18" customHeight="1" x14ac:dyDescent="0.15">
      <c r="A26" s="86"/>
      <c r="B26" s="73" t="str">
        <f t="shared" si="0"/>
        <v/>
      </c>
      <c r="C26" s="73" t="str">
        <f t="shared" si="1"/>
        <v/>
      </c>
      <c r="D26" s="73" t="str">
        <f t="shared" si="2"/>
        <v/>
      </c>
      <c r="E26" s="73" t="str">
        <f t="shared" si="3"/>
        <v/>
      </c>
      <c r="F26" s="74"/>
      <c r="G26" s="74" t="str">
        <f>IFERROR(VLOOKUP(A26,物料参数!B:H,6,FALSE),"")</f>
        <v/>
      </c>
      <c r="H26" s="75" t="e">
        <f t="shared" si="4"/>
        <v>#VALUE!</v>
      </c>
      <c r="I26" s="79"/>
      <c r="J26" s="72"/>
      <c r="K26" s="72"/>
      <c r="L26" s="73" t="str">
        <f t="shared" si="5"/>
        <v/>
      </c>
      <c r="M26" s="88"/>
    </row>
    <row r="27" spans="1:13" ht="18" customHeight="1" x14ac:dyDescent="0.15">
      <c r="A27" s="86"/>
      <c r="B27" s="73" t="str">
        <f t="shared" si="0"/>
        <v/>
      </c>
      <c r="C27" s="73" t="str">
        <f t="shared" si="1"/>
        <v/>
      </c>
      <c r="D27" s="73" t="str">
        <f t="shared" si="2"/>
        <v/>
      </c>
      <c r="E27" s="73" t="str">
        <f t="shared" si="3"/>
        <v/>
      </c>
      <c r="F27" s="74"/>
      <c r="G27" s="74" t="str">
        <f>IFERROR(VLOOKUP(A27,物料参数!B:H,6,FALSE),"")</f>
        <v/>
      </c>
      <c r="H27" s="75" t="e">
        <f t="shared" si="4"/>
        <v>#VALUE!</v>
      </c>
      <c r="I27" s="79"/>
      <c r="J27" s="72"/>
      <c r="K27" s="72"/>
      <c r="L27" s="73" t="str">
        <f t="shared" si="5"/>
        <v/>
      </c>
      <c r="M27" s="88"/>
    </row>
    <row r="28" spans="1:13" ht="18" customHeight="1" x14ac:dyDescent="0.15">
      <c r="A28" s="86"/>
      <c r="B28" s="73" t="str">
        <f t="shared" si="0"/>
        <v/>
      </c>
      <c r="C28" s="73" t="str">
        <f t="shared" si="1"/>
        <v/>
      </c>
      <c r="D28" s="73" t="str">
        <f t="shared" si="2"/>
        <v/>
      </c>
      <c r="E28" s="73" t="str">
        <f t="shared" si="3"/>
        <v/>
      </c>
      <c r="F28" s="74"/>
      <c r="G28" s="74" t="str">
        <f>IFERROR(VLOOKUP(A28,物料参数!B:H,6,FALSE),"")</f>
        <v/>
      </c>
      <c r="H28" s="75" t="e">
        <f t="shared" si="4"/>
        <v>#VALUE!</v>
      </c>
      <c r="I28" s="79"/>
      <c r="J28" s="72"/>
      <c r="K28" s="72"/>
      <c r="L28" s="73" t="str">
        <f t="shared" si="5"/>
        <v/>
      </c>
      <c r="M28" s="88"/>
    </row>
    <row r="29" spans="1:13" ht="18" customHeight="1" x14ac:dyDescent="0.15">
      <c r="A29" s="86"/>
      <c r="B29" s="73" t="str">
        <f t="shared" si="0"/>
        <v/>
      </c>
      <c r="C29" s="73" t="str">
        <f t="shared" si="1"/>
        <v/>
      </c>
      <c r="D29" s="73" t="str">
        <f t="shared" si="2"/>
        <v/>
      </c>
      <c r="E29" s="73" t="str">
        <f t="shared" si="3"/>
        <v/>
      </c>
      <c r="F29" s="74"/>
      <c r="G29" s="74" t="str">
        <f>IFERROR(VLOOKUP(A29,物料参数!B:H,6,FALSE),"")</f>
        <v/>
      </c>
      <c r="H29" s="75" t="e">
        <f t="shared" si="4"/>
        <v>#VALUE!</v>
      </c>
      <c r="I29" s="79"/>
      <c r="J29" s="72"/>
      <c r="K29" s="72"/>
      <c r="L29" s="73" t="str">
        <f t="shared" si="5"/>
        <v/>
      </c>
      <c r="M29" s="88"/>
    </row>
    <row r="30" spans="1:13" ht="18" customHeight="1" x14ac:dyDescent="0.15">
      <c r="A30" s="86"/>
      <c r="B30" s="73" t="str">
        <f t="shared" si="0"/>
        <v/>
      </c>
      <c r="C30" s="73" t="str">
        <f t="shared" si="1"/>
        <v/>
      </c>
      <c r="D30" s="73" t="str">
        <f t="shared" si="2"/>
        <v/>
      </c>
      <c r="E30" s="73" t="str">
        <f t="shared" si="3"/>
        <v/>
      </c>
      <c r="F30" s="74"/>
      <c r="G30" s="74" t="str">
        <f>IFERROR(VLOOKUP(A30,物料参数!B:H,6,FALSE),"")</f>
        <v/>
      </c>
      <c r="H30" s="75" t="e">
        <f t="shared" si="4"/>
        <v>#VALUE!</v>
      </c>
      <c r="I30" s="79"/>
      <c r="J30" s="72"/>
      <c r="K30" s="72"/>
      <c r="L30" s="73" t="str">
        <f t="shared" si="5"/>
        <v/>
      </c>
      <c r="M30" s="88"/>
    </row>
    <row r="31" spans="1:13" ht="18" customHeight="1" x14ac:dyDescent="0.15">
      <c r="A31" s="86"/>
      <c r="B31" s="73" t="str">
        <f t="shared" si="0"/>
        <v/>
      </c>
      <c r="C31" s="73" t="str">
        <f t="shared" si="1"/>
        <v/>
      </c>
      <c r="D31" s="73" t="str">
        <f t="shared" si="2"/>
        <v/>
      </c>
      <c r="E31" s="73" t="str">
        <f t="shared" si="3"/>
        <v/>
      </c>
      <c r="F31" s="74"/>
      <c r="G31" s="74" t="str">
        <f>IFERROR(VLOOKUP(A31,物料参数!B:H,6,FALSE),"")</f>
        <v/>
      </c>
      <c r="H31" s="75" t="e">
        <f t="shared" si="4"/>
        <v>#VALUE!</v>
      </c>
      <c r="I31" s="79"/>
      <c r="J31" s="72"/>
      <c r="K31" s="72"/>
      <c r="L31" s="73" t="str">
        <f t="shared" si="5"/>
        <v/>
      </c>
      <c r="M31" s="88"/>
    </row>
    <row r="32" spans="1:13" ht="18" customHeight="1" x14ac:dyDescent="0.15">
      <c r="A32" s="86"/>
      <c r="B32" s="73" t="str">
        <f t="shared" si="0"/>
        <v/>
      </c>
      <c r="C32" s="73" t="str">
        <f t="shared" si="1"/>
        <v/>
      </c>
      <c r="D32" s="73" t="str">
        <f t="shared" si="2"/>
        <v/>
      </c>
      <c r="E32" s="73" t="str">
        <f t="shared" si="3"/>
        <v/>
      </c>
      <c r="F32" s="74"/>
      <c r="G32" s="74" t="str">
        <f>IFERROR(VLOOKUP(A32,物料参数!B:H,6,FALSE),"")</f>
        <v/>
      </c>
      <c r="H32" s="75" t="e">
        <f t="shared" si="4"/>
        <v>#VALUE!</v>
      </c>
      <c r="I32" s="79"/>
      <c r="J32" s="72"/>
      <c r="K32" s="72"/>
      <c r="L32" s="73" t="str">
        <f t="shared" si="5"/>
        <v/>
      </c>
      <c r="M32" s="88"/>
    </row>
    <row r="33" spans="1:13" ht="18" customHeight="1" x14ac:dyDescent="0.15">
      <c r="A33" s="86"/>
      <c r="B33" s="73" t="str">
        <f t="shared" si="0"/>
        <v/>
      </c>
      <c r="C33" s="73" t="str">
        <f t="shared" si="1"/>
        <v/>
      </c>
      <c r="D33" s="73" t="str">
        <f t="shared" si="2"/>
        <v/>
      </c>
      <c r="E33" s="73" t="str">
        <f t="shared" si="3"/>
        <v/>
      </c>
      <c r="F33" s="74"/>
      <c r="G33" s="74" t="str">
        <f>IFERROR(VLOOKUP(A33,物料参数!B:H,6,FALSE),"")</f>
        <v/>
      </c>
      <c r="H33" s="75" t="e">
        <f t="shared" si="4"/>
        <v>#VALUE!</v>
      </c>
      <c r="I33" s="79"/>
      <c r="J33" s="72"/>
      <c r="K33" s="72"/>
      <c r="L33" s="73" t="str">
        <f t="shared" si="5"/>
        <v/>
      </c>
      <c r="M33" s="88"/>
    </row>
    <row r="34" spans="1:13" ht="18" customHeight="1" x14ac:dyDescent="0.15">
      <c r="A34" s="86"/>
      <c r="B34" s="73" t="str">
        <f t="shared" si="0"/>
        <v/>
      </c>
      <c r="C34" s="73" t="str">
        <f t="shared" si="1"/>
        <v/>
      </c>
      <c r="D34" s="73" t="str">
        <f t="shared" si="2"/>
        <v/>
      </c>
      <c r="E34" s="73" t="str">
        <f t="shared" si="3"/>
        <v/>
      </c>
      <c r="F34" s="74"/>
      <c r="G34" s="74" t="str">
        <f>IFERROR(VLOOKUP(A34,物料参数!B:H,6,FALSE),"")</f>
        <v/>
      </c>
      <c r="H34" s="75" t="e">
        <f t="shared" si="4"/>
        <v>#VALUE!</v>
      </c>
      <c r="I34" s="79"/>
      <c r="J34" s="72"/>
      <c r="K34" s="72"/>
      <c r="L34" s="73" t="str">
        <f t="shared" si="5"/>
        <v/>
      </c>
      <c r="M34" s="88"/>
    </row>
    <row r="35" spans="1:13" ht="18" customHeight="1" x14ac:dyDescent="0.15">
      <c r="A35" s="86"/>
      <c r="B35" s="73" t="str">
        <f t="shared" si="0"/>
        <v/>
      </c>
      <c r="C35" s="73" t="str">
        <f t="shared" si="1"/>
        <v/>
      </c>
      <c r="D35" s="73" t="str">
        <f t="shared" si="2"/>
        <v/>
      </c>
      <c r="E35" s="73" t="str">
        <f t="shared" si="3"/>
        <v/>
      </c>
      <c r="F35" s="74"/>
      <c r="G35" s="74" t="str">
        <f>IFERROR(VLOOKUP(A35,物料参数!B:H,6,FALSE),"")</f>
        <v/>
      </c>
      <c r="H35" s="75" t="e">
        <f t="shared" si="4"/>
        <v>#VALUE!</v>
      </c>
      <c r="I35" s="79"/>
      <c r="J35" s="72"/>
      <c r="K35" s="72"/>
      <c r="L35" s="73" t="str">
        <f t="shared" si="5"/>
        <v/>
      </c>
      <c r="M35" s="88"/>
    </row>
    <row r="36" spans="1:13" ht="18" customHeight="1" x14ac:dyDescent="0.15">
      <c r="A36" s="86"/>
      <c r="B36" s="73" t="str">
        <f t="shared" si="0"/>
        <v/>
      </c>
      <c r="C36" s="73" t="str">
        <f t="shared" si="1"/>
        <v/>
      </c>
      <c r="D36" s="73" t="str">
        <f t="shared" si="2"/>
        <v/>
      </c>
      <c r="E36" s="73" t="str">
        <f t="shared" si="3"/>
        <v/>
      </c>
      <c r="F36" s="74"/>
      <c r="G36" s="74" t="str">
        <f>IFERROR(VLOOKUP(A36,物料参数!B:H,6,FALSE),"")</f>
        <v/>
      </c>
      <c r="H36" s="75" t="e">
        <f t="shared" si="4"/>
        <v>#VALUE!</v>
      </c>
      <c r="I36" s="79"/>
      <c r="J36" s="72"/>
      <c r="K36" s="72"/>
      <c r="L36" s="73" t="str">
        <f t="shared" si="5"/>
        <v/>
      </c>
      <c r="M36" s="88"/>
    </row>
    <row r="37" spans="1:13" ht="18" customHeight="1" x14ac:dyDescent="0.15">
      <c r="A37" s="86"/>
      <c r="B37" s="73" t="str">
        <f t="shared" si="0"/>
        <v/>
      </c>
      <c r="C37" s="73" t="str">
        <f t="shared" si="1"/>
        <v/>
      </c>
      <c r="D37" s="73" t="str">
        <f t="shared" si="2"/>
        <v/>
      </c>
      <c r="E37" s="73" t="str">
        <f t="shared" si="3"/>
        <v/>
      </c>
      <c r="F37" s="74"/>
      <c r="G37" s="74" t="str">
        <f>IFERROR(VLOOKUP(A37,物料参数!B:H,6,FALSE),"")</f>
        <v/>
      </c>
      <c r="H37" s="75" t="e">
        <f t="shared" si="4"/>
        <v>#VALUE!</v>
      </c>
      <c r="I37" s="79"/>
      <c r="J37" s="72"/>
      <c r="K37" s="72"/>
      <c r="L37" s="73" t="str">
        <f t="shared" si="5"/>
        <v/>
      </c>
      <c r="M37" s="88"/>
    </row>
    <row r="38" spans="1:13" ht="18" customHeight="1" x14ac:dyDescent="0.15">
      <c r="A38" s="86"/>
      <c r="B38" s="73" t="str">
        <f t="shared" si="0"/>
        <v/>
      </c>
      <c r="C38" s="73" t="str">
        <f t="shared" si="1"/>
        <v/>
      </c>
      <c r="D38" s="73" t="str">
        <f t="shared" si="2"/>
        <v/>
      </c>
      <c r="E38" s="73" t="str">
        <f t="shared" si="3"/>
        <v/>
      </c>
      <c r="F38" s="74"/>
      <c r="G38" s="74" t="str">
        <f>IFERROR(VLOOKUP(A38,物料参数!B:H,6,FALSE),"")</f>
        <v/>
      </c>
      <c r="H38" s="75" t="e">
        <f t="shared" si="4"/>
        <v>#VALUE!</v>
      </c>
      <c r="I38" s="79"/>
      <c r="J38" s="72"/>
      <c r="K38" s="72"/>
      <c r="L38" s="73" t="str">
        <f t="shared" si="5"/>
        <v/>
      </c>
      <c r="M38" s="88"/>
    </row>
    <row r="39" spans="1:13" ht="18" customHeight="1" x14ac:dyDescent="0.15">
      <c r="A39" s="86"/>
      <c r="B39" s="73" t="str">
        <f t="shared" si="0"/>
        <v/>
      </c>
      <c r="C39" s="73" t="str">
        <f t="shared" si="1"/>
        <v/>
      </c>
      <c r="D39" s="73" t="str">
        <f t="shared" si="2"/>
        <v/>
      </c>
      <c r="E39" s="73" t="str">
        <f t="shared" si="3"/>
        <v/>
      </c>
      <c r="F39" s="74"/>
      <c r="G39" s="74" t="str">
        <f>IFERROR(VLOOKUP(A39,物料参数!B:H,6,FALSE),"")</f>
        <v/>
      </c>
      <c r="H39" s="75" t="e">
        <f t="shared" ref="H39:H55" si="6">F39*G39</f>
        <v>#VALUE!</v>
      </c>
      <c r="I39" s="79"/>
      <c r="J39" s="72"/>
      <c r="K39" s="72"/>
      <c r="L39" s="73" t="str">
        <f t="shared" ref="L39:L55" si="7">IF(F39&gt;0,"入库","")</f>
        <v/>
      </c>
      <c r="M39" s="88"/>
    </row>
    <row r="40" spans="1:13" ht="18" customHeight="1" x14ac:dyDescent="0.15">
      <c r="A40" s="86"/>
      <c r="B40" s="73" t="str">
        <f t="shared" si="0"/>
        <v/>
      </c>
      <c r="C40" s="73" t="str">
        <f t="shared" si="1"/>
        <v/>
      </c>
      <c r="D40" s="73" t="str">
        <f t="shared" si="2"/>
        <v/>
      </c>
      <c r="E40" s="73" t="str">
        <f t="shared" si="3"/>
        <v/>
      </c>
      <c r="F40" s="74"/>
      <c r="G40" s="74" t="str">
        <f>IFERROR(VLOOKUP(A40,物料参数!B:H,6,FALSE),"")</f>
        <v/>
      </c>
      <c r="H40" s="75" t="e">
        <f t="shared" si="6"/>
        <v>#VALUE!</v>
      </c>
      <c r="I40" s="79"/>
      <c r="J40" s="72"/>
      <c r="K40" s="72"/>
      <c r="L40" s="73" t="str">
        <f t="shared" si="7"/>
        <v/>
      </c>
      <c r="M40" s="88"/>
    </row>
    <row r="41" spans="1:13" ht="18" customHeight="1" x14ac:dyDescent="0.15">
      <c r="A41" s="86"/>
      <c r="B41" s="73" t="str">
        <f t="shared" si="0"/>
        <v/>
      </c>
      <c r="C41" s="73" t="str">
        <f t="shared" si="1"/>
        <v/>
      </c>
      <c r="D41" s="73" t="str">
        <f t="shared" si="2"/>
        <v/>
      </c>
      <c r="E41" s="73" t="str">
        <f t="shared" si="3"/>
        <v/>
      </c>
      <c r="F41" s="74"/>
      <c r="G41" s="74" t="str">
        <f>IFERROR(VLOOKUP(A41,物料参数!B:H,6,FALSE),"")</f>
        <v/>
      </c>
      <c r="H41" s="75" t="e">
        <f t="shared" si="6"/>
        <v>#VALUE!</v>
      </c>
      <c r="I41" s="79"/>
      <c r="J41" s="72"/>
      <c r="K41" s="72"/>
      <c r="L41" s="73" t="str">
        <f t="shared" si="7"/>
        <v/>
      </c>
      <c r="M41" s="88"/>
    </row>
    <row r="42" spans="1:13" ht="18" customHeight="1" x14ac:dyDescent="0.15">
      <c r="A42" s="86"/>
      <c r="B42" s="73" t="str">
        <f t="shared" si="0"/>
        <v/>
      </c>
      <c r="C42" s="73" t="str">
        <f t="shared" si="1"/>
        <v/>
      </c>
      <c r="D42" s="73" t="str">
        <f t="shared" si="2"/>
        <v/>
      </c>
      <c r="E42" s="73" t="str">
        <f t="shared" si="3"/>
        <v/>
      </c>
      <c r="F42" s="74"/>
      <c r="G42" s="74" t="str">
        <f>IFERROR(VLOOKUP(A42,物料参数!B:H,6,FALSE),"")</f>
        <v/>
      </c>
      <c r="H42" s="75" t="e">
        <f t="shared" si="6"/>
        <v>#VALUE!</v>
      </c>
      <c r="I42" s="79"/>
      <c r="J42" s="72"/>
      <c r="K42" s="72"/>
      <c r="L42" s="73" t="str">
        <f t="shared" si="7"/>
        <v/>
      </c>
      <c r="M42" s="88"/>
    </row>
    <row r="43" spans="1:13" ht="18" customHeight="1" x14ac:dyDescent="0.15">
      <c r="A43" s="86"/>
      <c r="B43" s="73" t="str">
        <f t="shared" si="0"/>
        <v/>
      </c>
      <c r="C43" s="73" t="str">
        <f t="shared" si="1"/>
        <v/>
      </c>
      <c r="D43" s="73" t="str">
        <f t="shared" si="2"/>
        <v/>
      </c>
      <c r="E43" s="73" t="str">
        <f t="shared" si="3"/>
        <v/>
      </c>
      <c r="F43" s="74"/>
      <c r="G43" s="74" t="str">
        <f>IFERROR(VLOOKUP(A43,物料参数!B:H,6,FALSE),"")</f>
        <v/>
      </c>
      <c r="H43" s="75" t="e">
        <f t="shared" si="6"/>
        <v>#VALUE!</v>
      </c>
      <c r="I43" s="79"/>
      <c r="J43" s="72"/>
      <c r="K43" s="72"/>
      <c r="L43" s="73" t="str">
        <f t="shared" si="7"/>
        <v/>
      </c>
      <c r="M43" s="88"/>
    </row>
    <row r="44" spans="1:13" ht="18" customHeight="1" x14ac:dyDescent="0.15">
      <c r="A44" s="86"/>
      <c r="B44" s="73" t="str">
        <f t="shared" si="0"/>
        <v/>
      </c>
      <c r="C44" s="73" t="str">
        <f t="shared" si="1"/>
        <v/>
      </c>
      <c r="D44" s="73" t="str">
        <f t="shared" si="2"/>
        <v/>
      </c>
      <c r="E44" s="73" t="str">
        <f t="shared" si="3"/>
        <v/>
      </c>
      <c r="F44" s="74"/>
      <c r="G44" s="74" t="str">
        <f>IFERROR(VLOOKUP(A44,物料参数!B:H,6,FALSE),"")</f>
        <v/>
      </c>
      <c r="H44" s="75" t="e">
        <f t="shared" si="6"/>
        <v>#VALUE!</v>
      </c>
      <c r="I44" s="79"/>
      <c r="J44" s="72"/>
      <c r="K44" s="72"/>
      <c r="L44" s="73" t="str">
        <f t="shared" si="7"/>
        <v/>
      </c>
      <c r="M44" s="88"/>
    </row>
    <row r="45" spans="1:13" ht="18" customHeight="1" x14ac:dyDescent="0.15">
      <c r="A45" s="86"/>
      <c r="B45" s="73" t="str">
        <f t="shared" si="0"/>
        <v/>
      </c>
      <c r="C45" s="73" t="str">
        <f t="shared" si="1"/>
        <v/>
      </c>
      <c r="D45" s="73" t="str">
        <f t="shared" si="2"/>
        <v/>
      </c>
      <c r="E45" s="73" t="str">
        <f t="shared" si="3"/>
        <v/>
      </c>
      <c r="F45" s="74"/>
      <c r="G45" s="74" t="str">
        <f>IFERROR(VLOOKUP(A45,物料参数!B:H,6,FALSE),"")</f>
        <v/>
      </c>
      <c r="H45" s="75" t="e">
        <f t="shared" si="6"/>
        <v>#VALUE!</v>
      </c>
      <c r="I45" s="79"/>
      <c r="J45" s="72"/>
      <c r="K45" s="72"/>
      <c r="L45" s="73" t="str">
        <f t="shared" si="7"/>
        <v/>
      </c>
      <c r="M45" s="88"/>
    </row>
    <row r="46" spans="1:13" ht="18" customHeight="1" x14ac:dyDescent="0.15">
      <c r="A46" s="86"/>
      <c r="B46" s="73" t="str">
        <f t="shared" si="0"/>
        <v/>
      </c>
      <c r="C46" s="73" t="str">
        <f t="shared" si="1"/>
        <v/>
      </c>
      <c r="D46" s="73" t="str">
        <f t="shared" si="2"/>
        <v/>
      </c>
      <c r="E46" s="73" t="str">
        <f t="shared" si="3"/>
        <v/>
      </c>
      <c r="F46" s="74"/>
      <c r="G46" s="74" t="str">
        <f>IFERROR(VLOOKUP(A46,物料参数!B:H,6,FALSE),"")</f>
        <v/>
      </c>
      <c r="H46" s="75" t="e">
        <f t="shared" si="6"/>
        <v>#VALUE!</v>
      </c>
      <c r="I46" s="79"/>
      <c r="J46" s="72"/>
      <c r="K46" s="72"/>
      <c r="L46" s="73" t="str">
        <f t="shared" si="7"/>
        <v/>
      </c>
      <c r="M46" s="88"/>
    </row>
    <row r="47" spans="1:13" ht="18" customHeight="1" x14ac:dyDescent="0.15">
      <c r="A47" s="86"/>
      <c r="B47" s="73" t="str">
        <f t="shared" si="0"/>
        <v/>
      </c>
      <c r="C47" s="73" t="str">
        <f t="shared" si="1"/>
        <v/>
      </c>
      <c r="D47" s="73" t="str">
        <f t="shared" si="2"/>
        <v/>
      </c>
      <c r="E47" s="73" t="str">
        <f t="shared" si="3"/>
        <v/>
      </c>
      <c r="F47" s="74"/>
      <c r="G47" s="74" t="str">
        <f>IFERROR(VLOOKUP(A47,物料参数!B:H,6,FALSE),"")</f>
        <v/>
      </c>
      <c r="H47" s="75" t="e">
        <f t="shared" si="6"/>
        <v>#VALUE!</v>
      </c>
      <c r="I47" s="79"/>
      <c r="J47" s="72"/>
      <c r="K47" s="72"/>
      <c r="L47" s="73" t="str">
        <f t="shared" si="7"/>
        <v/>
      </c>
      <c r="M47" s="88"/>
    </row>
    <row r="48" spans="1:13" ht="18" customHeight="1" x14ac:dyDescent="0.15">
      <c r="A48" s="86"/>
      <c r="B48" s="73" t="str">
        <f t="shared" si="0"/>
        <v/>
      </c>
      <c r="C48" s="73" t="str">
        <f t="shared" si="1"/>
        <v/>
      </c>
      <c r="D48" s="73" t="str">
        <f t="shared" si="2"/>
        <v/>
      </c>
      <c r="E48" s="73" t="str">
        <f t="shared" si="3"/>
        <v/>
      </c>
      <c r="F48" s="74"/>
      <c r="G48" s="74" t="str">
        <f>IFERROR(VLOOKUP(A48,物料参数!B:H,6,FALSE),"")</f>
        <v/>
      </c>
      <c r="H48" s="75" t="e">
        <f t="shared" si="6"/>
        <v>#VALUE!</v>
      </c>
      <c r="I48" s="79"/>
      <c r="J48" s="72"/>
      <c r="K48" s="72"/>
      <c r="L48" s="73" t="str">
        <f t="shared" si="7"/>
        <v/>
      </c>
      <c r="M48" s="88"/>
    </row>
    <row r="49" spans="1:13" ht="18" customHeight="1" x14ac:dyDescent="0.15">
      <c r="A49" s="86"/>
      <c r="B49" s="73" t="str">
        <f t="shared" si="0"/>
        <v/>
      </c>
      <c r="C49" s="73" t="str">
        <f t="shared" si="1"/>
        <v/>
      </c>
      <c r="D49" s="73" t="str">
        <f t="shared" si="2"/>
        <v/>
      </c>
      <c r="E49" s="73" t="str">
        <f t="shared" si="3"/>
        <v/>
      </c>
      <c r="F49" s="74"/>
      <c r="G49" s="74" t="str">
        <f>IFERROR(VLOOKUP(A49,物料参数!B:H,6,FALSE),"")</f>
        <v/>
      </c>
      <c r="H49" s="75" t="e">
        <f t="shared" si="6"/>
        <v>#VALUE!</v>
      </c>
      <c r="I49" s="79"/>
      <c r="J49" s="72"/>
      <c r="K49" s="72"/>
      <c r="L49" s="73" t="str">
        <f t="shared" si="7"/>
        <v/>
      </c>
      <c r="M49" s="88"/>
    </row>
    <row r="50" spans="1:13" ht="18" customHeight="1" x14ac:dyDescent="0.15">
      <c r="A50" s="86"/>
      <c r="B50" s="73" t="str">
        <f t="shared" si="0"/>
        <v/>
      </c>
      <c r="C50" s="73" t="str">
        <f t="shared" si="1"/>
        <v/>
      </c>
      <c r="D50" s="73" t="str">
        <f t="shared" si="2"/>
        <v/>
      </c>
      <c r="E50" s="73" t="str">
        <f t="shared" si="3"/>
        <v/>
      </c>
      <c r="F50" s="74"/>
      <c r="G50" s="74" t="str">
        <f>IFERROR(VLOOKUP(A50,物料参数!B:H,6,FALSE),"")</f>
        <v/>
      </c>
      <c r="H50" s="75" t="e">
        <f t="shared" si="6"/>
        <v>#VALUE!</v>
      </c>
      <c r="I50" s="79"/>
      <c r="J50" s="72"/>
      <c r="K50" s="72"/>
      <c r="L50" s="73" t="str">
        <f t="shared" si="7"/>
        <v/>
      </c>
      <c r="M50" s="88"/>
    </row>
    <row r="51" spans="1:13" ht="18" customHeight="1" x14ac:dyDescent="0.15">
      <c r="A51" s="86"/>
      <c r="B51" s="73" t="str">
        <f t="shared" si="0"/>
        <v/>
      </c>
      <c r="C51" s="73" t="str">
        <f t="shared" si="1"/>
        <v/>
      </c>
      <c r="D51" s="73" t="str">
        <f t="shared" si="2"/>
        <v/>
      </c>
      <c r="E51" s="73" t="str">
        <f t="shared" si="3"/>
        <v/>
      </c>
      <c r="F51" s="74"/>
      <c r="G51" s="74" t="str">
        <f>IFERROR(VLOOKUP(A51,物料参数!B:H,6,FALSE),"")</f>
        <v/>
      </c>
      <c r="H51" s="75" t="e">
        <f t="shared" si="6"/>
        <v>#VALUE!</v>
      </c>
      <c r="I51" s="79"/>
      <c r="J51" s="72"/>
      <c r="K51" s="72"/>
      <c r="L51" s="73" t="str">
        <f t="shared" si="7"/>
        <v/>
      </c>
      <c r="M51" s="88"/>
    </row>
    <row r="52" spans="1:13" ht="18" customHeight="1" x14ac:dyDescent="0.15">
      <c r="A52" s="86"/>
      <c r="B52" s="73" t="str">
        <f t="shared" si="0"/>
        <v/>
      </c>
      <c r="C52" s="73" t="str">
        <f t="shared" si="1"/>
        <v/>
      </c>
      <c r="D52" s="73" t="str">
        <f t="shared" si="2"/>
        <v/>
      </c>
      <c r="E52" s="73" t="str">
        <f t="shared" si="3"/>
        <v/>
      </c>
      <c r="F52" s="74"/>
      <c r="G52" s="74" t="str">
        <f>IFERROR(VLOOKUP(A52,物料参数!B:H,6,FALSE),"")</f>
        <v/>
      </c>
      <c r="H52" s="75" t="e">
        <f t="shared" si="6"/>
        <v>#VALUE!</v>
      </c>
      <c r="I52" s="79"/>
      <c r="J52" s="72"/>
      <c r="K52" s="72"/>
      <c r="L52" s="73" t="str">
        <f t="shared" si="7"/>
        <v/>
      </c>
      <c r="M52" s="88"/>
    </row>
    <row r="53" spans="1:13" ht="18" customHeight="1" x14ac:dyDescent="0.15">
      <c r="A53" s="86"/>
      <c r="B53" s="73" t="str">
        <f t="shared" si="0"/>
        <v/>
      </c>
      <c r="C53" s="73" t="str">
        <f t="shared" si="1"/>
        <v/>
      </c>
      <c r="D53" s="73" t="str">
        <f t="shared" si="2"/>
        <v/>
      </c>
      <c r="E53" s="73" t="str">
        <f t="shared" si="3"/>
        <v/>
      </c>
      <c r="F53" s="74"/>
      <c r="G53" s="74" t="str">
        <f>IFERROR(VLOOKUP(A53,物料参数!B:H,6,FALSE),"")</f>
        <v/>
      </c>
      <c r="H53" s="75" t="e">
        <f t="shared" si="6"/>
        <v>#VALUE!</v>
      </c>
      <c r="I53" s="79"/>
      <c r="J53" s="72"/>
      <c r="K53" s="72"/>
      <c r="L53" s="73" t="str">
        <f t="shared" si="7"/>
        <v/>
      </c>
      <c r="M53" s="88"/>
    </row>
    <row r="54" spans="1:13" ht="18" customHeight="1" x14ac:dyDescent="0.15">
      <c r="A54" s="86"/>
      <c r="B54" s="73" t="str">
        <f t="shared" si="0"/>
        <v/>
      </c>
      <c r="C54" s="73" t="str">
        <f t="shared" si="1"/>
        <v/>
      </c>
      <c r="D54" s="73" t="str">
        <f t="shared" si="2"/>
        <v/>
      </c>
      <c r="E54" s="73" t="str">
        <f t="shared" si="3"/>
        <v/>
      </c>
      <c r="F54" s="74"/>
      <c r="G54" s="74" t="str">
        <f>IFERROR(VLOOKUP(A54,物料参数!B:H,6,FALSE),"")</f>
        <v/>
      </c>
      <c r="H54" s="75" t="e">
        <f t="shared" si="6"/>
        <v>#VALUE!</v>
      </c>
      <c r="I54" s="79"/>
      <c r="J54" s="72"/>
      <c r="K54" s="72"/>
      <c r="L54" s="73" t="str">
        <f t="shared" si="7"/>
        <v/>
      </c>
      <c r="M54" s="88"/>
    </row>
    <row r="55" spans="1:13" ht="18" customHeight="1" x14ac:dyDescent="0.15">
      <c r="A55" s="86"/>
      <c r="B55" s="73" t="str">
        <f t="shared" si="0"/>
        <v/>
      </c>
      <c r="C55" s="73" t="str">
        <f t="shared" si="1"/>
        <v/>
      </c>
      <c r="D55" s="73" t="str">
        <f t="shared" si="2"/>
        <v/>
      </c>
      <c r="E55" s="73" t="str">
        <f t="shared" si="3"/>
        <v/>
      </c>
      <c r="F55" s="74"/>
      <c r="G55" s="74" t="str">
        <f>IFERROR(VLOOKUP(A55,物料参数!B:H,6,FALSE),"")</f>
        <v/>
      </c>
      <c r="H55" s="75" t="e">
        <f t="shared" si="6"/>
        <v>#VALUE!</v>
      </c>
      <c r="I55" s="79"/>
      <c r="J55" s="72"/>
      <c r="K55" s="72"/>
      <c r="L55" s="73" t="str">
        <f t="shared" si="7"/>
        <v/>
      </c>
      <c r="M55" s="88"/>
    </row>
    <row r="56" spans="1:13" ht="18" customHeight="1" x14ac:dyDescent="0.15">
      <c r="A56" s="86"/>
      <c r="B56" s="73" t="str">
        <f t="shared" si="0"/>
        <v/>
      </c>
      <c r="C56" s="73" t="str">
        <f t="shared" si="1"/>
        <v/>
      </c>
      <c r="D56" s="73" t="str">
        <f t="shared" si="2"/>
        <v/>
      </c>
      <c r="E56" s="73" t="str">
        <f t="shared" si="3"/>
        <v/>
      </c>
      <c r="F56" s="74"/>
      <c r="G56" s="74"/>
      <c r="H56" s="75">
        <f t="shared" ref="H56:H119" si="8">F56*G56</f>
        <v>0</v>
      </c>
      <c r="I56" s="79"/>
      <c r="J56" s="72"/>
      <c r="K56" s="72"/>
      <c r="L56" s="73" t="str">
        <f t="shared" ref="L56:L119" si="9">IF(F56&gt;0,"入库","")</f>
        <v/>
      </c>
    </row>
    <row r="57" spans="1:13" ht="18" customHeight="1" x14ac:dyDescent="0.15">
      <c r="A57" s="86"/>
      <c r="B57" s="73" t="str">
        <f t="shared" si="0"/>
        <v/>
      </c>
      <c r="C57" s="73" t="str">
        <f t="shared" si="1"/>
        <v/>
      </c>
      <c r="D57" s="73" t="str">
        <f t="shared" si="2"/>
        <v/>
      </c>
      <c r="E57" s="73" t="str">
        <f t="shared" si="3"/>
        <v/>
      </c>
      <c r="F57" s="74"/>
      <c r="G57" s="74"/>
      <c r="H57" s="75">
        <f t="shared" si="8"/>
        <v>0</v>
      </c>
      <c r="I57" s="79"/>
      <c r="J57" s="72"/>
      <c r="K57" s="72"/>
      <c r="L57" s="73" t="str">
        <f t="shared" si="9"/>
        <v/>
      </c>
    </row>
    <row r="58" spans="1:13" ht="18" customHeight="1" x14ac:dyDescent="0.15">
      <c r="A58" s="86"/>
      <c r="B58" s="73" t="str">
        <f t="shared" si="0"/>
        <v/>
      </c>
      <c r="C58" s="73" t="str">
        <f t="shared" si="1"/>
        <v/>
      </c>
      <c r="D58" s="73" t="str">
        <f t="shared" si="2"/>
        <v/>
      </c>
      <c r="E58" s="73" t="str">
        <f t="shared" si="3"/>
        <v/>
      </c>
      <c r="F58" s="74"/>
      <c r="G58" s="74"/>
      <c r="H58" s="75">
        <f t="shared" si="8"/>
        <v>0</v>
      </c>
      <c r="I58" s="79"/>
      <c r="J58" s="72"/>
      <c r="K58" s="72"/>
      <c r="L58" s="73" t="str">
        <f t="shared" si="9"/>
        <v/>
      </c>
    </row>
    <row r="59" spans="1:13" ht="18" customHeight="1" x14ac:dyDescent="0.15">
      <c r="A59" s="86"/>
      <c r="B59" s="73" t="str">
        <f t="shared" si="0"/>
        <v/>
      </c>
      <c r="C59" s="73" t="str">
        <f t="shared" si="1"/>
        <v/>
      </c>
      <c r="D59" s="73" t="str">
        <f t="shared" si="2"/>
        <v/>
      </c>
      <c r="E59" s="73" t="str">
        <f t="shared" si="3"/>
        <v/>
      </c>
      <c r="F59" s="74"/>
      <c r="G59" s="74"/>
      <c r="H59" s="75">
        <f t="shared" si="8"/>
        <v>0</v>
      </c>
      <c r="I59" s="79"/>
      <c r="J59" s="72"/>
      <c r="K59" s="72"/>
      <c r="L59" s="73" t="str">
        <f t="shared" si="9"/>
        <v/>
      </c>
    </row>
    <row r="60" spans="1:13" ht="18" customHeight="1" x14ac:dyDescent="0.15">
      <c r="A60" s="86"/>
      <c r="B60" s="73" t="str">
        <f t="shared" si="0"/>
        <v/>
      </c>
      <c r="C60" s="73" t="str">
        <f t="shared" si="1"/>
        <v/>
      </c>
      <c r="D60" s="73" t="str">
        <f t="shared" si="2"/>
        <v/>
      </c>
      <c r="E60" s="73" t="str">
        <f t="shared" si="3"/>
        <v/>
      </c>
      <c r="F60" s="74"/>
      <c r="G60" s="74"/>
      <c r="H60" s="75">
        <f t="shared" si="8"/>
        <v>0</v>
      </c>
      <c r="I60" s="79"/>
      <c r="J60" s="72"/>
      <c r="K60" s="72"/>
      <c r="L60" s="73" t="str">
        <f t="shared" si="9"/>
        <v/>
      </c>
    </row>
    <row r="61" spans="1:13" ht="18" customHeight="1" x14ac:dyDescent="0.15">
      <c r="A61" s="86"/>
      <c r="B61" s="73" t="str">
        <f t="shared" si="0"/>
        <v/>
      </c>
      <c r="C61" s="73" t="str">
        <f t="shared" si="1"/>
        <v/>
      </c>
      <c r="D61" s="73" t="str">
        <f t="shared" si="2"/>
        <v/>
      </c>
      <c r="E61" s="73" t="str">
        <f t="shared" si="3"/>
        <v/>
      </c>
      <c r="F61" s="74"/>
      <c r="G61" s="74"/>
      <c r="H61" s="75">
        <f t="shared" si="8"/>
        <v>0</v>
      </c>
      <c r="I61" s="79"/>
      <c r="J61" s="72"/>
      <c r="K61" s="72"/>
      <c r="L61" s="73" t="str">
        <f t="shared" si="9"/>
        <v/>
      </c>
    </row>
    <row r="62" spans="1:13" ht="18" customHeight="1" x14ac:dyDescent="0.15">
      <c r="A62" s="86"/>
      <c r="B62" s="73" t="str">
        <f t="shared" si="0"/>
        <v/>
      </c>
      <c r="C62" s="73" t="str">
        <f t="shared" si="1"/>
        <v/>
      </c>
      <c r="D62" s="73" t="str">
        <f t="shared" si="2"/>
        <v/>
      </c>
      <c r="E62" s="73" t="str">
        <f t="shared" si="3"/>
        <v/>
      </c>
      <c r="F62" s="74"/>
      <c r="G62" s="74"/>
      <c r="H62" s="75">
        <f t="shared" si="8"/>
        <v>0</v>
      </c>
      <c r="I62" s="79"/>
      <c r="J62" s="72"/>
      <c r="K62" s="72"/>
      <c r="L62" s="73" t="str">
        <f t="shared" si="9"/>
        <v/>
      </c>
    </row>
    <row r="63" spans="1:13" ht="18" customHeight="1" x14ac:dyDescent="0.15">
      <c r="A63" s="86"/>
      <c r="B63" s="73" t="str">
        <f t="shared" si="0"/>
        <v/>
      </c>
      <c r="C63" s="73" t="str">
        <f t="shared" si="1"/>
        <v/>
      </c>
      <c r="D63" s="73" t="str">
        <f t="shared" si="2"/>
        <v/>
      </c>
      <c r="E63" s="73" t="str">
        <f t="shared" si="3"/>
        <v/>
      </c>
      <c r="F63" s="74"/>
      <c r="G63" s="74"/>
      <c r="H63" s="75">
        <f t="shared" si="8"/>
        <v>0</v>
      </c>
      <c r="I63" s="79"/>
      <c r="J63" s="72"/>
      <c r="K63" s="72"/>
      <c r="L63" s="73" t="str">
        <f t="shared" si="9"/>
        <v/>
      </c>
    </row>
    <row r="64" spans="1:13" ht="18" customHeight="1" x14ac:dyDescent="0.15">
      <c r="A64" s="86"/>
      <c r="B64" s="73" t="str">
        <f t="shared" si="0"/>
        <v/>
      </c>
      <c r="C64" s="73" t="str">
        <f t="shared" si="1"/>
        <v/>
      </c>
      <c r="D64" s="73" t="str">
        <f t="shared" si="2"/>
        <v/>
      </c>
      <c r="E64" s="73" t="str">
        <f t="shared" si="3"/>
        <v/>
      </c>
      <c r="F64" s="74"/>
      <c r="G64" s="74"/>
      <c r="H64" s="75">
        <f t="shared" si="8"/>
        <v>0</v>
      </c>
      <c r="I64" s="79"/>
      <c r="J64" s="72"/>
      <c r="K64" s="72"/>
      <c r="L64" s="73" t="str">
        <f t="shared" si="9"/>
        <v/>
      </c>
    </row>
    <row r="65" spans="1:12" ht="18" customHeight="1" x14ac:dyDescent="0.15">
      <c r="A65" s="86"/>
      <c r="B65" s="73" t="str">
        <f t="shared" si="0"/>
        <v/>
      </c>
      <c r="C65" s="73" t="str">
        <f t="shared" si="1"/>
        <v/>
      </c>
      <c r="D65" s="73" t="str">
        <f t="shared" si="2"/>
        <v/>
      </c>
      <c r="E65" s="73" t="str">
        <f t="shared" si="3"/>
        <v/>
      </c>
      <c r="F65" s="74"/>
      <c r="G65" s="74"/>
      <c r="H65" s="75">
        <f t="shared" si="8"/>
        <v>0</v>
      </c>
      <c r="I65" s="79"/>
      <c r="J65" s="72"/>
      <c r="K65" s="72"/>
      <c r="L65" s="73" t="str">
        <f t="shared" si="9"/>
        <v/>
      </c>
    </row>
    <row r="66" spans="1:12" ht="18" customHeight="1" x14ac:dyDescent="0.15">
      <c r="A66" s="86"/>
      <c r="B66" s="73" t="str">
        <f t="shared" si="0"/>
        <v/>
      </c>
      <c r="C66" s="73" t="str">
        <f t="shared" si="1"/>
        <v/>
      </c>
      <c r="D66" s="73" t="str">
        <f t="shared" si="2"/>
        <v/>
      </c>
      <c r="E66" s="73" t="str">
        <f t="shared" si="3"/>
        <v/>
      </c>
      <c r="F66" s="74"/>
      <c r="G66" s="74"/>
      <c r="H66" s="75">
        <f t="shared" si="8"/>
        <v>0</v>
      </c>
      <c r="I66" s="79"/>
      <c r="J66" s="72"/>
      <c r="K66" s="72"/>
      <c r="L66" s="73" t="str">
        <f t="shared" si="9"/>
        <v/>
      </c>
    </row>
    <row r="67" spans="1:12" ht="18" customHeight="1" x14ac:dyDescent="0.15">
      <c r="A67" s="86"/>
      <c r="B67" s="73" t="str">
        <f t="shared" ref="B67:B130" si="10">IF($A67=0,"",IF(VLOOKUP($A67,nbbm,2,FALSE)=0,"无此物料",VLOOKUP($A67,nbbm,2,FALSE)))</f>
        <v/>
      </c>
      <c r="C67" s="73" t="str">
        <f t="shared" ref="C67:C130" si="11">IF($A67=0,"",IF(VLOOKUP($A67,nbbm,3,FALSE)=0,"-",VLOOKUP($A67,nbbm,3,FALSE)))</f>
        <v/>
      </c>
      <c r="D67" s="73" t="str">
        <f t="shared" ref="D67:D130" si="12">IF($A67=0,"",IF(VLOOKUP($A67,nbbm,4,FALSE)=0,"-",VLOOKUP($A67,nbbm,4,FALSE)))</f>
        <v/>
      </c>
      <c r="E67" s="73" t="str">
        <f t="shared" ref="E67:E130" si="13">IF($A67=0,"",IF(VLOOKUP($A67,nbbm,5,FALSE)=0,"-",VLOOKUP($A67,nbbm,5,FALSE)))</f>
        <v/>
      </c>
      <c r="F67" s="74"/>
      <c r="G67" s="74"/>
      <c r="H67" s="75">
        <f t="shared" si="8"/>
        <v>0</v>
      </c>
      <c r="I67" s="79"/>
      <c r="J67" s="72"/>
      <c r="K67" s="72"/>
      <c r="L67" s="73" t="str">
        <f t="shared" si="9"/>
        <v/>
      </c>
    </row>
    <row r="68" spans="1:12" ht="18" customHeight="1" x14ac:dyDescent="0.15">
      <c r="A68" s="86"/>
      <c r="B68" s="73" t="str">
        <f t="shared" si="10"/>
        <v/>
      </c>
      <c r="C68" s="73" t="str">
        <f t="shared" si="11"/>
        <v/>
      </c>
      <c r="D68" s="73" t="str">
        <f t="shared" si="12"/>
        <v/>
      </c>
      <c r="E68" s="73" t="str">
        <f t="shared" si="13"/>
        <v/>
      </c>
      <c r="F68" s="74"/>
      <c r="G68" s="74"/>
      <c r="H68" s="75">
        <f t="shared" si="8"/>
        <v>0</v>
      </c>
      <c r="I68" s="79"/>
      <c r="J68" s="72"/>
      <c r="K68" s="72"/>
      <c r="L68" s="73" t="str">
        <f t="shared" si="9"/>
        <v/>
      </c>
    </row>
    <row r="69" spans="1:12" ht="18" customHeight="1" x14ac:dyDescent="0.15">
      <c r="A69" s="86"/>
      <c r="B69" s="73" t="str">
        <f t="shared" si="10"/>
        <v/>
      </c>
      <c r="C69" s="73" t="str">
        <f t="shared" si="11"/>
        <v/>
      </c>
      <c r="D69" s="73" t="str">
        <f t="shared" si="12"/>
        <v/>
      </c>
      <c r="E69" s="73" t="str">
        <f t="shared" si="13"/>
        <v/>
      </c>
      <c r="F69" s="74"/>
      <c r="G69" s="74"/>
      <c r="H69" s="75">
        <f t="shared" si="8"/>
        <v>0</v>
      </c>
      <c r="I69" s="79"/>
      <c r="J69" s="72"/>
      <c r="K69" s="72"/>
      <c r="L69" s="73" t="str">
        <f t="shared" si="9"/>
        <v/>
      </c>
    </row>
    <row r="70" spans="1:12" ht="18" customHeight="1" x14ac:dyDescent="0.15">
      <c r="A70" s="86"/>
      <c r="B70" s="73" t="str">
        <f t="shared" si="10"/>
        <v/>
      </c>
      <c r="C70" s="73" t="str">
        <f t="shared" si="11"/>
        <v/>
      </c>
      <c r="D70" s="73" t="str">
        <f t="shared" si="12"/>
        <v/>
      </c>
      <c r="E70" s="73" t="str">
        <f t="shared" si="13"/>
        <v/>
      </c>
      <c r="F70" s="74"/>
      <c r="G70" s="74"/>
      <c r="H70" s="75">
        <f t="shared" si="8"/>
        <v>0</v>
      </c>
      <c r="I70" s="79"/>
      <c r="J70" s="72"/>
      <c r="K70" s="72"/>
      <c r="L70" s="73" t="str">
        <f t="shared" si="9"/>
        <v/>
      </c>
    </row>
    <row r="71" spans="1:12" ht="18" customHeight="1" x14ac:dyDescent="0.15">
      <c r="A71" s="86"/>
      <c r="B71" s="73" t="str">
        <f t="shared" si="10"/>
        <v/>
      </c>
      <c r="C71" s="73" t="str">
        <f t="shared" si="11"/>
        <v/>
      </c>
      <c r="D71" s="73" t="str">
        <f t="shared" si="12"/>
        <v/>
      </c>
      <c r="E71" s="73" t="str">
        <f t="shared" si="13"/>
        <v/>
      </c>
      <c r="F71" s="74"/>
      <c r="G71" s="74"/>
      <c r="H71" s="75">
        <f t="shared" si="8"/>
        <v>0</v>
      </c>
      <c r="I71" s="79"/>
      <c r="J71" s="72"/>
      <c r="K71" s="72"/>
      <c r="L71" s="73" t="str">
        <f t="shared" si="9"/>
        <v/>
      </c>
    </row>
    <row r="72" spans="1:12" ht="18" customHeight="1" x14ac:dyDescent="0.15">
      <c r="A72" s="86"/>
      <c r="B72" s="73" t="str">
        <f t="shared" si="10"/>
        <v/>
      </c>
      <c r="C72" s="73" t="str">
        <f t="shared" si="11"/>
        <v/>
      </c>
      <c r="D72" s="73" t="str">
        <f t="shared" si="12"/>
        <v/>
      </c>
      <c r="E72" s="73" t="str">
        <f t="shared" si="13"/>
        <v/>
      </c>
      <c r="F72" s="74"/>
      <c r="G72" s="74"/>
      <c r="H72" s="75">
        <f t="shared" si="8"/>
        <v>0</v>
      </c>
      <c r="I72" s="79"/>
      <c r="J72" s="72"/>
      <c r="K72" s="72"/>
      <c r="L72" s="73" t="str">
        <f t="shared" si="9"/>
        <v/>
      </c>
    </row>
    <row r="73" spans="1:12" ht="18" customHeight="1" x14ac:dyDescent="0.15">
      <c r="A73" s="86"/>
      <c r="B73" s="73" t="str">
        <f t="shared" si="10"/>
        <v/>
      </c>
      <c r="C73" s="73" t="str">
        <f t="shared" si="11"/>
        <v/>
      </c>
      <c r="D73" s="73" t="str">
        <f t="shared" si="12"/>
        <v/>
      </c>
      <c r="E73" s="73" t="str">
        <f t="shared" si="13"/>
        <v/>
      </c>
      <c r="F73" s="74"/>
      <c r="G73" s="74"/>
      <c r="H73" s="75">
        <f t="shared" si="8"/>
        <v>0</v>
      </c>
      <c r="I73" s="79"/>
      <c r="J73" s="72"/>
      <c r="K73" s="72"/>
      <c r="L73" s="73" t="str">
        <f t="shared" si="9"/>
        <v/>
      </c>
    </row>
    <row r="74" spans="1:12" ht="18" customHeight="1" x14ac:dyDescent="0.15">
      <c r="A74" s="86"/>
      <c r="B74" s="73" t="str">
        <f t="shared" si="10"/>
        <v/>
      </c>
      <c r="C74" s="73" t="str">
        <f t="shared" si="11"/>
        <v/>
      </c>
      <c r="D74" s="73" t="str">
        <f t="shared" si="12"/>
        <v/>
      </c>
      <c r="E74" s="73" t="str">
        <f t="shared" si="13"/>
        <v/>
      </c>
      <c r="F74" s="74"/>
      <c r="G74" s="74"/>
      <c r="H74" s="75">
        <f t="shared" si="8"/>
        <v>0</v>
      </c>
      <c r="I74" s="79"/>
      <c r="J74" s="72"/>
      <c r="K74" s="72"/>
      <c r="L74" s="73" t="str">
        <f t="shared" si="9"/>
        <v/>
      </c>
    </row>
    <row r="75" spans="1:12" ht="18" customHeight="1" x14ac:dyDescent="0.15">
      <c r="A75" s="86"/>
      <c r="B75" s="73" t="str">
        <f t="shared" si="10"/>
        <v/>
      </c>
      <c r="C75" s="73" t="str">
        <f t="shared" si="11"/>
        <v/>
      </c>
      <c r="D75" s="73" t="str">
        <f t="shared" si="12"/>
        <v/>
      </c>
      <c r="E75" s="73" t="str">
        <f t="shared" si="13"/>
        <v/>
      </c>
      <c r="F75" s="74"/>
      <c r="G75" s="74"/>
      <c r="H75" s="75">
        <f t="shared" si="8"/>
        <v>0</v>
      </c>
      <c r="I75" s="79"/>
      <c r="J75" s="72"/>
      <c r="K75" s="72"/>
      <c r="L75" s="73" t="str">
        <f t="shared" si="9"/>
        <v/>
      </c>
    </row>
    <row r="76" spans="1:12" ht="18" customHeight="1" x14ac:dyDescent="0.15">
      <c r="A76" s="86"/>
      <c r="B76" s="73" t="str">
        <f t="shared" si="10"/>
        <v/>
      </c>
      <c r="C76" s="73" t="str">
        <f t="shared" si="11"/>
        <v/>
      </c>
      <c r="D76" s="73" t="str">
        <f t="shared" si="12"/>
        <v/>
      </c>
      <c r="E76" s="73" t="str">
        <f t="shared" si="13"/>
        <v/>
      </c>
      <c r="F76" s="74"/>
      <c r="G76" s="74"/>
      <c r="H76" s="75">
        <f t="shared" si="8"/>
        <v>0</v>
      </c>
      <c r="I76" s="79"/>
      <c r="J76" s="72"/>
      <c r="K76" s="72"/>
      <c r="L76" s="73" t="str">
        <f t="shared" si="9"/>
        <v/>
      </c>
    </row>
    <row r="77" spans="1:12" ht="18" customHeight="1" x14ac:dyDescent="0.15">
      <c r="A77" s="86"/>
      <c r="B77" s="73" t="str">
        <f t="shared" si="10"/>
        <v/>
      </c>
      <c r="C77" s="73" t="str">
        <f t="shared" si="11"/>
        <v/>
      </c>
      <c r="D77" s="73" t="str">
        <f t="shared" si="12"/>
        <v/>
      </c>
      <c r="E77" s="73" t="str">
        <f t="shared" si="13"/>
        <v/>
      </c>
      <c r="F77" s="74"/>
      <c r="G77" s="74"/>
      <c r="H77" s="75">
        <f t="shared" si="8"/>
        <v>0</v>
      </c>
      <c r="I77" s="79"/>
      <c r="J77" s="72"/>
      <c r="K77" s="72"/>
      <c r="L77" s="73" t="str">
        <f t="shared" si="9"/>
        <v/>
      </c>
    </row>
    <row r="78" spans="1:12" ht="18" customHeight="1" x14ac:dyDescent="0.15">
      <c r="A78" s="86"/>
      <c r="B78" s="73" t="str">
        <f t="shared" si="10"/>
        <v/>
      </c>
      <c r="C78" s="73" t="str">
        <f t="shared" si="11"/>
        <v/>
      </c>
      <c r="D78" s="73" t="str">
        <f t="shared" si="12"/>
        <v/>
      </c>
      <c r="E78" s="73" t="str">
        <f t="shared" si="13"/>
        <v/>
      </c>
      <c r="F78" s="74"/>
      <c r="G78" s="74"/>
      <c r="H78" s="75">
        <f t="shared" si="8"/>
        <v>0</v>
      </c>
      <c r="I78" s="79"/>
      <c r="J78" s="72"/>
      <c r="K78" s="72"/>
      <c r="L78" s="73" t="str">
        <f t="shared" si="9"/>
        <v/>
      </c>
    </row>
    <row r="79" spans="1:12" ht="18" customHeight="1" x14ac:dyDescent="0.15">
      <c r="A79" s="86"/>
      <c r="B79" s="73" t="str">
        <f t="shared" si="10"/>
        <v/>
      </c>
      <c r="C79" s="73" t="str">
        <f t="shared" si="11"/>
        <v/>
      </c>
      <c r="D79" s="73" t="str">
        <f t="shared" si="12"/>
        <v/>
      </c>
      <c r="E79" s="73" t="str">
        <f t="shared" si="13"/>
        <v/>
      </c>
      <c r="F79" s="74"/>
      <c r="G79" s="74"/>
      <c r="H79" s="75">
        <f t="shared" si="8"/>
        <v>0</v>
      </c>
      <c r="I79" s="79"/>
      <c r="J79" s="72"/>
      <c r="K79" s="72"/>
      <c r="L79" s="73" t="str">
        <f t="shared" si="9"/>
        <v/>
      </c>
    </row>
    <row r="80" spans="1:12" ht="18" customHeight="1" x14ac:dyDescent="0.15">
      <c r="A80" s="86"/>
      <c r="B80" s="73" t="str">
        <f t="shared" si="10"/>
        <v/>
      </c>
      <c r="C80" s="73" t="str">
        <f t="shared" si="11"/>
        <v/>
      </c>
      <c r="D80" s="73" t="str">
        <f t="shared" si="12"/>
        <v/>
      </c>
      <c r="E80" s="73" t="str">
        <f t="shared" si="13"/>
        <v/>
      </c>
      <c r="F80" s="74"/>
      <c r="G80" s="74"/>
      <c r="H80" s="75">
        <f t="shared" si="8"/>
        <v>0</v>
      </c>
      <c r="I80" s="79"/>
      <c r="J80" s="72"/>
      <c r="K80" s="72"/>
      <c r="L80" s="73" t="str">
        <f t="shared" si="9"/>
        <v/>
      </c>
    </row>
    <row r="81" spans="1:12" ht="18" customHeight="1" x14ac:dyDescent="0.15">
      <c r="A81" s="86"/>
      <c r="B81" s="73" t="str">
        <f t="shared" si="10"/>
        <v/>
      </c>
      <c r="C81" s="73" t="str">
        <f t="shared" si="11"/>
        <v/>
      </c>
      <c r="D81" s="73" t="str">
        <f t="shared" si="12"/>
        <v/>
      </c>
      <c r="E81" s="73" t="str">
        <f t="shared" si="13"/>
        <v/>
      </c>
      <c r="F81" s="74"/>
      <c r="G81" s="74"/>
      <c r="H81" s="75">
        <f t="shared" si="8"/>
        <v>0</v>
      </c>
      <c r="I81" s="79"/>
      <c r="J81" s="72"/>
      <c r="K81" s="72"/>
      <c r="L81" s="73" t="str">
        <f t="shared" si="9"/>
        <v/>
      </c>
    </row>
    <row r="82" spans="1:12" ht="18" customHeight="1" x14ac:dyDescent="0.15">
      <c r="A82" s="86"/>
      <c r="B82" s="73" t="str">
        <f t="shared" si="10"/>
        <v/>
      </c>
      <c r="C82" s="73" t="str">
        <f t="shared" si="11"/>
        <v/>
      </c>
      <c r="D82" s="73" t="str">
        <f t="shared" si="12"/>
        <v/>
      </c>
      <c r="E82" s="73" t="str">
        <f t="shared" si="13"/>
        <v/>
      </c>
      <c r="F82" s="74"/>
      <c r="G82" s="74"/>
      <c r="H82" s="75">
        <f t="shared" si="8"/>
        <v>0</v>
      </c>
      <c r="I82" s="79"/>
      <c r="J82" s="72"/>
      <c r="K82" s="72"/>
      <c r="L82" s="73" t="str">
        <f t="shared" si="9"/>
        <v/>
      </c>
    </row>
    <row r="83" spans="1:12" ht="18" customHeight="1" x14ac:dyDescent="0.15">
      <c r="A83" s="86"/>
      <c r="B83" s="73" t="str">
        <f t="shared" si="10"/>
        <v/>
      </c>
      <c r="C83" s="73" t="str">
        <f t="shared" si="11"/>
        <v/>
      </c>
      <c r="D83" s="73" t="str">
        <f t="shared" si="12"/>
        <v/>
      </c>
      <c r="E83" s="73" t="str">
        <f t="shared" si="13"/>
        <v/>
      </c>
      <c r="F83" s="74"/>
      <c r="G83" s="74"/>
      <c r="H83" s="75">
        <f t="shared" si="8"/>
        <v>0</v>
      </c>
      <c r="I83" s="79"/>
      <c r="J83" s="72"/>
      <c r="K83" s="72"/>
      <c r="L83" s="73" t="str">
        <f t="shared" si="9"/>
        <v/>
      </c>
    </row>
    <row r="84" spans="1:12" ht="18" customHeight="1" x14ac:dyDescent="0.15">
      <c r="A84" s="86"/>
      <c r="B84" s="73" t="str">
        <f t="shared" si="10"/>
        <v/>
      </c>
      <c r="C84" s="73" t="str">
        <f t="shared" si="11"/>
        <v/>
      </c>
      <c r="D84" s="73" t="str">
        <f t="shared" si="12"/>
        <v/>
      </c>
      <c r="E84" s="73" t="str">
        <f t="shared" si="13"/>
        <v/>
      </c>
      <c r="F84" s="74"/>
      <c r="G84" s="74"/>
      <c r="H84" s="75">
        <f t="shared" si="8"/>
        <v>0</v>
      </c>
      <c r="I84" s="79"/>
      <c r="J84" s="72"/>
      <c r="K84" s="72"/>
      <c r="L84" s="73" t="str">
        <f t="shared" si="9"/>
        <v/>
      </c>
    </row>
    <row r="85" spans="1:12" ht="18" customHeight="1" x14ac:dyDescent="0.15">
      <c r="A85" s="86"/>
      <c r="B85" s="73" t="str">
        <f t="shared" si="10"/>
        <v/>
      </c>
      <c r="C85" s="73" t="str">
        <f t="shared" si="11"/>
        <v/>
      </c>
      <c r="D85" s="73" t="str">
        <f t="shared" si="12"/>
        <v/>
      </c>
      <c r="E85" s="73" t="str">
        <f t="shared" si="13"/>
        <v/>
      </c>
      <c r="F85" s="74"/>
      <c r="G85" s="74"/>
      <c r="H85" s="75">
        <f t="shared" si="8"/>
        <v>0</v>
      </c>
      <c r="I85" s="79"/>
      <c r="J85" s="72"/>
      <c r="K85" s="72"/>
      <c r="L85" s="73" t="str">
        <f t="shared" si="9"/>
        <v/>
      </c>
    </row>
    <row r="86" spans="1:12" ht="18" customHeight="1" x14ac:dyDescent="0.15">
      <c r="A86" s="86"/>
      <c r="B86" s="73" t="str">
        <f t="shared" si="10"/>
        <v/>
      </c>
      <c r="C86" s="73" t="str">
        <f t="shared" si="11"/>
        <v/>
      </c>
      <c r="D86" s="73" t="str">
        <f t="shared" si="12"/>
        <v/>
      </c>
      <c r="E86" s="73" t="str">
        <f t="shared" si="13"/>
        <v/>
      </c>
      <c r="F86" s="74"/>
      <c r="G86" s="74"/>
      <c r="H86" s="75">
        <f t="shared" si="8"/>
        <v>0</v>
      </c>
      <c r="I86" s="79"/>
      <c r="J86" s="72"/>
      <c r="K86" s="72"/>
      <c r="L86" s="73" t="str">
        <f t="shared" si="9"/>
        <v/>
      </c>
    </row>
    <row r="87" spans="1:12" ht="18" customHeight="1" x14ac:dyDescent="0.15">
      <c r="A87" s="86"/>
      <c r="B87" s="73" t="str">
        <f t="shared" si="10"/>
        <v/>
      </c>
      <c r="C87" s="73" t="str">
        <f t="shared" si="11"/>
        <v/>
      </c>
      <c r="D87" s="73" t="str">
        <f t="shared" si="12"/>
        <v/>
      </c>
      <c r="E87" s="73" t="str">
        <f t="shared" si="13"/>
        <v/>
      </c>
      <c r="F87" s="74"/>
      <c r="G87" s="74"/>
      <c r="H87" s="75">
        <f t="shared" si="8"/>
        <v>0</v>
      </c>
      <c r="I87" s="79"/>
      <c r="J87" s="72"/>
      <c r="K87" s="72"/>
      <c r="L87" s="73" t="str">
        <f t="shared" si="9"/>
        <v/>
      </c>
    </row>
    <row r="88" spans="1:12" ht="18" customHeight="1" x14ac:dyDescent="0.15">
      <c r="A88" s="86"/>
      <c r="B88" s="73" t="str">
        <f t="shared" si="10"/>
        <v/>
      </c>
      <c r="C88" s="73" t="str">
        <f t="shared" si="11"/>
        <v/>
      </c>
      <c r="D88" s="73" t="str">
        <f t="shared" si="12"/>
        <v/>
      </c>
      <c r="E88" s="73" t="str">
        <f t="shared" si="13"/>
        <v/>
      </c>
      <c r="F88" s="74"/>
      <c r="G88" s="74"/>
      <c r="H88" s="75">
        <f t="shared" si="8"/>
        <v>0</v>
      </c>
      <c r="I88" s="79"/>
      <c r="J88" s="72"/>
      <c r="K88" s="72"/>
      <c r="L88" s="73" t="str">
        <f t="shared" si="9"/>
        <v/>
      </c>
    </row>
    <row r="89" spans="1:12" ht="18" customHeight="1" x14ac:dyDescent="0.15">
      <c r="A89" s="86"/>
      <c r="B89" s="73" t="str">
        <f t="shared" si="10"/>
        <v/>
      </c>
      <c r="C89" s="73" t="str">
        <f t="shared" si="11"/>
        <v/>
      </c>
      <c r="D89" s="73" t="str">
        <f t="shared" si="12"/>
        <v/>
      </c>
      <c r="E89" s="73" t="str">
        <f t="shared" si="13"/>
        <v/>
      </c>
      <c r="F89" s="74"/>
      <c r="G89" s="74"/>
      <c r="H89" s="75">
        <f t="shared" si="8"/>
        <v>0</v>
      </c>
      <c r="I89" s="79"/>
      <c r="J89" s="72"/>
      <c r="K89" s="72"/>
      <c r="L89" s="73" t="str">
        <f t="shared" si="9"/>
        <v/>
      </c>
    </row>
    <row r="90" spans="1:12" ht="18" customHeight="1" x14ac:dyDescent="0.15">
      <c r="A90" s="86"/>
      <c r="B90" s="73" t="str">
        <f t="shared" si="10"/>
        <v/>
      </c>
      <c r="C90" s="73" t="str">
        <f t="shared" si="11"/>
        <v/>
      </c>
      <c r="D90" s="73" t="str">
        <f t="shared" si="12"/>
        <v/>
      </c>
      <c r="E90" s="73" t="str">
        <f t="shared" si="13"/>
        <v/>
      </c>
      <c r="F90" s="74"/>
      <c r="G90" s="74"/>
      <c r="H90" s="75">
        <f t="shared" si="8"/>
        <v>0</v>
      </c>
      <c r="I90" s="79"/>
      <c r="J90" s="72"/>
      <c r="K90" s="72"/>
      <c r="L90" s="73" t="str">
        <f t="shared" si="9"/>
        <v/>
      </c>
    </row>
    <row r="91" spans="1:12" ht="18" customHeight="1" x14ac:dyDescent="0.15">
      <c r="A91" s="86"/>
      <c r="B91" s="73" t="str">
        <f t="shared" si="10"/>
        <v/>
      </c>
      <c r="C91" s="73" t="str">
        <f t="shared" si="11"/>
        <v/>
      </c>
      <c r="D91" s="73" t="str">
        <f t="shared" si="12"/>
        <v/>
      </c>
      <c r="E91" s="73" t="str">
        <f t="shared" si="13"/>
        <v/>
      </c>
      <c r="F91" s="74"/>
      <c r="G91" s="74"/>
      <c r="H91" s="75">
        <f t="shared" si="8"/>
        <v>0</v>
      </c>
      <c r="I91" s="79"/>
      <c r="J91" s="72"/>
      <c r="K91" s="72"/>
      <c r="L91" s="73" t="str">
        <f t="shared" si="9"/>
        <v/>
      </c>
    </row>
    <row r="92" spans="1:12" ht="18" customHeight="1" x14ac:dyDescent="0.15">
      <c r="A92" s="86"/>
      <c r="B92" s="73" t="str">
        <f t="shared" si="10"/>
        <v/>
      </c>
      <c r="C92" s="73" t="str">
        <f t="shared" si="11"/>
        <v/>
      </c>
      <c r="D92" s="73" t="str">
        <f t="shared" si="12"/>
        <v/>
      </c>
      <c r="E92" s="73" t="str">
        <f t="shared" si="13"/>
        <v/>
      </c>
      <c r="F92" s="74"/>
      <c r="G92" s="74"/>
      <c r="H92" s="75">
        <f t="shared" si="8"/>
        <v>0</v>
      </c>
      <c r="I92" s="79"/>
      <c r="J92" s="72"/>
      <c r="K92" s="72"/>
      <c r="L92" s="73" t="str">
        <f t="shared" si="9"/>
        <v/>
      </c>
    </row>
    <row r="93" spans="1:12" ht="18" customHeight="1" x14ac:dyDescent="0.15">
      <c r="A93" s="86"/>
      <c r="B93" s="73" t="str">
        <f t="shared" si="10"/>
        <v/>
      </c>
      <c r="C93" s="73" t="str">
        <f t="shared" si="11"/>
        <v/>
      </c>
      <c r="D93" s="73" t="str">
        <f t="shared" si="12"/>
        <v/>
      </c>
      <c r="E93" s="73" t="str">
        <f t="shared" si="13"/>
        <v/>
      </c>
      <c r="F93" s="74"/>
      <c r="G93" s="74"/>
      <c r="H93" s="75">
        <f t="shared" si="8"/>
        <v>0</v>
      </c>
      <c r="I93" s="79"/>
      <c r="J93" s="72"/>
      <c r="K93" s="72"/>
      <c r="L93" s="73" t="str">
        <f t="shared" si="9"/>
        <v/>
      </c>
    </row>
    <row r="94" spans="1:12" ht="18" customHeight="1" x14ac:dyDescent="0.15">
      <c r="A94" s="86"/>
      <c r="B94" s="73" t="str">
        <f t="shared" si="10"/>
        <v/>
      </c>
      <c r="C94" s="73" t="str">
        <f t="shared" si="11"/>
        <v/>
      </c>
      <c r="D94" s="73" t="str">
        <f t="shared" si="12"/>
        <v/>
      </c>
      <c r="E94" s="73" t="str">
        <f t="shared" si="13"/>
        <v/>
      </c>
      <c r="F94" s="74"/>
      <c r="G94" s="74"/>
      <c r="H94" s="75">
        <f t="shared" si="8"/>
        <v>0</v>
      </c>
      <c r="I94" s="79"/>
      <c r="J94" s="72"/>
      <c r="K94" s="72"/>
      <c r="L94" s="73" t="str">
        <f t="shared" si="9"/>
        <v/>
      </c>
    </row>
    <row r="95" spans="1:12" ht="18" customHeight="1" x14ac:dyDescent="0.15">
      <c r="A95" s="86"/>
      <c r="B95" s="73" t="str">
        <f t="shared" si="10"/>
        <v/>
      </c>
      <c r="C95" s="73" t="str">
        <f t="shared" si="11"/>
        <v/>
      </c>
      <c r="D95" s="73" t="str">
        <f t="shared" si="12"/>
        <v/>
      </c>
      <c r="E95" s="73" t="str">
        <f t="shared" si="13"/>
        <v/>
      </c>
      <c r="F95" s="74"/>
      <c r="G95" s="74"/>
      <c r="H95" s="75">
        <f t="shared" si="8"/>
        <v>0</v>
      </c>
      <c r="I95" s="79"/>
      <c r="J95" s="72"/>
      <c r="K95" s="72"/>
      <c r="L95" s="73" t="str">
        <f t="shared" si="9"/>
        <v/>
      </c>
    </row>
    <row r="96" spans="1:12" ht="18" customHeight="1" x14ac:dyDescent="0.15">
      <c r="A96" s="86"/>
      <c r="B96" s="73" t="str">
        <f t="shared" si="10"/>
        <v/>
      </c>
      <c r="C96" s="73" t="str">
        <f t="shared" si="11"/>
        <v/>
      </c>
      <c r="D96" s="73" t="str">
        <f t="shared" si="12"/>
        <v/>
      </c>
      <c r="E96" s="73" t="str">
        <f t="shared" si="13"/>
        <v/>
      </c>
      <c r="F96" s="74"/>
      <c r="G96" s="74"/>
      <c r="H96" s="75">
        <f t="shared" si="8"/>
        <v>0</v>
      </c>
      <c r="I96" s="79"/>
      <c r="J96" s="72"/>
      <c r="K96" s="72"/>
      <c r="L96" s="73" t="str">
        <f t="shared" si="9"/>
        <v/>
      </c>
    </row>
    <row r="97" spans="1:12" ht="18" customHeight="1" x14ac:dyDescent="0.15">
      <c r="A97" s="86"/>
      <c r="B97" s="73" t="str">
        <f t="shared" si="10"/>
        <v/>
      </c>
      <c r="C97" s="73" t="str">
        <f t="shared" si="11"/>
        <v/>
      </c>
      <c r="D97" s="73" t="str">
        <f t="shared" si="12"/>
        <v/>
      </c>
      <c r="E97" s="73" t="str">
        <f t="shared" si="13"/>
        <v/>
      </c>
      <c r="F97" s="74"/>
      <c r="G97" s="74"/>
      <c r="H97" s="75">
        <f t="shared" si="8"/>
        <v>0</v>
      </c>
      <c r="I97" s="79"/>
      <c r="J97" s="72"/>
      <c r="K97" s="72"/>
      <c r="L97" s="73" t="str">
        <f t="shared" si="9"/>
        <v/>
      </c>
    </row>
    <row r="98" spans="1:12" ht="18" customHeight="1" x14ac:dyDescent="0.15">
      <c r="A98" s="86"/>
      <c r="B98" s="73" t="str">
        <f t="shared" si="10"/>
        <v/>
      </c>
      <c r="C98" s="73" t="str">
        <f t="shared" si="11"/>
        <v/>
      </c>
      <c r="D98" s="73" t="str">
        <f t="shared" si="12"/>
        <v/>
      </c>
      <c r="E98" s="73" t="str">
        <f t="shared" si="13"/>
        <v/>
      </c>
      <c r="F98" s="74"/>
      <c r="G98" s="74"/>
      <c r="H98" s="75">
        <f t="shared" si="8"/>
        <v>0</v>
      </c>
      <c r="I98" s="79"/>
      <c r="J98" s="72"/>
      <c r="K98" s="72"/>
      <c r="L98" s="73" t="str">
        <f t="shared" si="9"/>
        <v/>
      </c>
    </row>
    <row r="99" spans="1:12" ht="18" customHeight="1" x14ac:dyDescent="0.15">
      <c r="A99" s="86"/>
      <c r="B99" s="73" t="str">
        <f t="shared" si="10"/>
        <v/>
      </c>
      <c r="C99" s="73" t="str">
        <f t="shared" si="11"/>
        <v/>
      </c>
      <c r="D99" s="73" t="str">
        <f t="shared" si="12"/>
        <v/>
      </c>
      <c r="E99" s="73" t="str">
        <f t="shared" si="13"/>
        <v/>
      </c>
      <c r="F99" s="74"/>
      <c r="G99" s="74"/>
      <c r="H99" s="75">
        <f t="shared" si="8"/>
        <v>0</v>
      </c>
      <c r="I99" s="79"/>
      <c r="J99" s="72"/>
      <c r="K99" s="72"/>
      <c r="L99" s="73" t="str">
        <f t="shared" si="9"/>
        <v/>
      </c>
    </row>
    <row r="100" spans="1:12" ht="18" customHeight="1" x14ac:dyDescent="0.15">
      <c r="A100" s="86"/>
      <c r="B100" s="73" t="str">
        <f t="shared" si="10"/>
        <v/>
      </c>
      <c r="C100" s="73" t="str">
        <f t="shared" si="11"/>
        <v/>
      </c>
      <c r="D100" s="73" t="str">
        <f t="shared" si="12"/>
        <v/>
      </c>
      <c r="E100" s="73" t="str">
        <f t="shared" si="13"/>
        <v/>
      </c>
      <c r="F100" s="74"/>
      <c r="G100" s="74"/>
      <c r="H100" s="75">
        <f t="shared" si="8"/>
        <v>0</v>
      </c>
      <c r="I100" s="79"/>
      <c r="J100" s="72"/>
      <c r="K100" s="72"/>
      <c r="L100" s="73" t="str">
        <f t="shared" si="9"/>
        <v/>
      </c>
    </row>
    <row r="101" spans="1:12" ht="18" customHeight="1" x14ac:dyDescent="0.15">
      <c r="A101" s="86"/>
      <c r="B101" s="73" t="str">
        <f t="shared" si="10"/>
        <v/>
      </c>
      <c r="C101" s="73" t="str">
        <f t="shared" si="11"/>
        <v/>
      </c>
      <c r="D101" s="73" t="str">
        <f t="shared" si="12"/>
        <v/>
      </c>
      <c r="E101" s="73" t="str">
        <f t="shared" si="13"/>
        <v/>
      </c>
      <c r="F101" s="74"/>
      <c r="G101" s="74"/>
      <c r="H101" s="75">
        <f t="shared" si="8"/>
        <v>0</v>
      </c>
      <c r="I101" s="79"/>
      <c r="J101" s="72"/>
      <c r="K101" s="72"/>
      <c r="L101" s="73" t="str">
        <f t="shared" si="9"/>
        <v/>
      </c>
    </row>
    <row r="102" spans="1:12" ht="18" customHeight="1" x14ac:dyDescent="0.15">
      <c r="A102" s="86"/>
      <c r="B102" s="73" t="str">
        <f t="shared" si="10"/>
        <v/>
      </c>
      <c r="C102" s="73" t="str">
        <f t="shared" si="11"/>
        <v/>
      </c>
      <c r="D102" s="73" t="str">
        <f t="shared" si="12"/>
        <v/>
      </c>
      <c r="E102" s="73" t="str">
        <f t="shared" si="13"/>
        <v/>
      </c>
      <c r="F102" s="74"/>
      <c r="G102" s="74"/>
      <c r="H102" s="75">
        <f t="shared" si="8"/>
        <v>0</v>
      </c>
      <c r="I102" s="79"/>
      <c r="J102" s="72"/>
      <c r="K102" s="72"/>
      <c r="L102" s="73" t="str">
        <f t="shared" si="9"/>
        <v/>
      </c>
    </row>
    <row r="103" spans="1:12" ht="18" customHeight="1" x14ac:dyDescent="0.15">
      <c r="A103" s="86"/>
      <c r="B103" s="73" t="str">
        <f t="shared" si="10"/>
        <v/>
      </c>
      <c r="C103" s="73" t="str">
        <f t="shared" si="11"/>
        <v/>
      </c>
      <c r="D103" s="73" t="str">
        <f t="shared" si="12"/>
        <v/>
      </c>
      <c r="E103" s="73" t="str">
        <f t="shared" si="13"/>
        <v/>
      </c>
      <c r="F103" s="74"/>
      <c r="G103" s="74"/>
      <c r="H103" s="75">
        <f t="shared" si="8"/>
        <v>0</v>
      </c>
      <c r="I103" s="79"/>
      <c r="J103" s="72"/>
      <c r="K103" s="72"/>
      <c r="L103" s="73" t="str">
        <f t="shared" si="9"/>
        <v/>
      </c>
    </row>
    <row r="104" spans="1:12" ht="18" customHeight="1" x14ac:dyDescent="0.15">
      <c r="A104" s="86"/>
      <c r="B104" s="73" t="str">
        <f t="shared" si="10"/>
        <v/>
      </c>
      <c r="C104" s="73" t="str">
        <f t="shared" si="11"/>
        <v/>
      </c>
      <c r="D104" s="73" t="str">
        <f t="shared" si="12"/>
        <v/>
      </c>
      <c r="E104" s="73" t="str">
        <f t="shared" si="13"/>
        <v/>
      </c>
      <c r="F104" s="74"/>
      <c r="G104" s="74"/>
      <c r="H104" s="75">
        <f t="shared" si="8"/>
        <v>0</v>
      </c>
      <c r="I104" s="79"/>
      <c r="J104" s="72"/>
      <c r="K104" s="72"/>
      <c r="L104" s="73" t="str">
        <f t="shared" si="9"/>
        <v/>
      </c>
    </row>
    <row r="105" spans="1:12" ht="18" customHeight="1" x14ac:dyDescent="0.15">
      <c r="A105" s="86"/>
      <c r="B105" s="73" t="str">
        <f t="shared" si="10"/>
        <v/>
      </c>
      <c r="C105" s="73" t="str">
        <f t="shared" si="11"/>
        <v/>
      </c>
      <c r="D105" s="73" t="str">
        <f t="shared" si="12"/>
        <v/>
      </c>
      <c r="E105" s="73" t="str">
        <f t="shared" si="13"/>
        <v/>
      </c>
      <c r="F105" s="74"/>
      <c r="G105" s="74"/>
      <c r="H105" s="75">
        <f t="shared" si="8"/>
        <v>0</v>
      </c>
      <c r="I105" s="79"/>
      <c r="J105" s="72"/>
      <c r="K105" s="72"/>
      <c r="L105" s="73" t="str">
        <f t="shared" si="9"/>
        <v/>
      </c>
    </row>
    <row r="106" spans="1:12" ht="18" customHeight="1" x14ac:dyDescent="0.15">
      <c r="A106" s="86"/>
      <c r="B106" s="73" t="str">
        <f t="shared" si="10"/>
        <v/>
      </c>
      <c r="C106" s="73" t="str">
        <f t="shared" si="11"/>
        <v/>
      </c>
      <c r="D106" s="73" t="str">
        <f t="shared" si="12"/>
        <v/>
      </c>
      <c r="E106" s="73" t="str">
        <f t="shared" si="13"/>
        <v/>
      </c>
      <c r="F106" s="74"/>
      <c r="G106" s="74"/>
      <c r="H106" s="75">
        <f t="shared" si="8"/>
        <v>0</v>
      </c>
      <c r="I106" s="79"/>
      <c r="J106" s="72"/>
      <c r="K106" s="72"/>
      <c r="L106" s="73" t="str">
        <f t="shared" si="9"/>
        <v/>
      </c>
    </row>
    <row r="107" spans="1:12" ht="18" customHeight="1" x14ac:dyDescent="0.15">
      <c r="A107" s="86"/>
      <c r="B107" s="73" t="str">
        <f t="shared" si="10"/>
        <v/>
      </c>
      <c r="C107" s="73" t="str">
        <f t="shared" si="11"/>
        <v/>
      </c>
      <c r="D107" s="73" t="str">
        <f t="shared" si="12"/>
        <v/>
      </c>
      <c r="E107" s="73" t="str">
        <f t="shared" si="13"/>
        <v/>
      </c>
      <c r="F107" s="74"/>
      <c r="G107" s="74"/>
      <c r="H107" s="75">
        <f t="shared" si="8"/>
        <v>0</v>
      </c>
      <c r="I107" s="79"/>
      <c r="J107" s="72"/>
      <c r="K107" s="72"/>
      <c r="L107" s="73" t="str">
        <f t="shared" si="9"/>
        <v/>
      </c>
    </row>
    <row r="108" spans="1:12" ht="18" customHeight="1" x14ac:dyDescent="0.15">
      <c r="A108" s="86"/>
      <c r="B108" s="73" t="str">
        <f t="shared" si="10"/>
        <v/>
      </c>
      <c r="C108" s="73" t="str">
        <f t="shared" si="11"/>
        <v/>
      </c>
      <c r="D108" s="73" t="str">
        <f t="shared" si="12"/>
        <v/>
      </c>
      <c r="E108" s="73" t="str">
        <f t="shared" si="13"/>
        <v/>
      </c>
      <c r="F108" s="74"/>
      <c r="G108" s="74"/>
      <c r="H108" s="75">
        <f t="shared" si="8"/>
        <v>0</v>
      </c>
      <c r="I108" s="79"/>
      <c r="J108" s="72"/>
      <c r="K108" s="72"/>
      <c r="L108" s="73" t="str">
        <f t="shared" si="9"/>
        <v/>
      </c>
    </row>
    <row r="109" spans="1:12" ht="18" customHeight="1" x14ac:dyDescent="0.15">
      <c r="A109" s="86"/>
      <c r="B109" s="73" t="str">
        <f t="shared" si="10"/>
        <v/>
      </c>
      <c r="C109" s="73" t="str">
        <f t="shared" si="11"/>
        <v/>
      </c>
      <c r="D109" s="73" t="str">
        <f t="shared" si="12"/>
        <v/>
      </c>
      <c r="E109" s="73" t="str">
        <f t="shared" si="13"/>
        <v/>
      </c>
      <c r="F109" s="74"/>
      <c r="G109" s="74"/>
      <c r="H109" s="75">
        <f t="shared" si="8"/>
        <v>0</v>
      </c>
      <c r="I109" s="79"/>
      <c r="J109" s="72"/>
      <c r="K109" s="72"/>
      <c r="L109" s="73" t="str">
        <f t="shared" si="9"/>
        <v/>
      </c>
    </row>
    <row r="110" spans="1:12" ht="18" customHeight="1" x14ac:dyDescent="0.15">
      <c r="A110" s="86"/>
      <c r="B110" s="73" t="str">
        <f t="shared" si="10"/>
        <v/>
      </c>
      <c r="C110" s="73" t="str">
        <f t="shared" si="11"/>
        <v/>
      </c>
      <c r="D110" s="73" t="str">
        <f t="shared" si="12"/>
        <v/>
      </c>
      <c r="E110" s="73" t="str">
        <f t="shared" si="13"/>
        <v/>
      </c>
      <c r="F110" s="74"/>
      <c r="G110" s="74"/>
      <c r="H110" s="75">
        <f t="shared" si="8"/>
        <v>0</v>
      </c>
      <c r="I110" s="79"/>
      <c r="J110" s="72"/>
      <c r="K110" s="72"/>
      <c r="L110" s="73" t="str">
        <f t="shared" si="9"/>
        <v/>
      </c>
    </row>
    <row r="111" spans="1:12" ht="18" customHeight="1" x14ac:dyDescent="0.15">
      <c r="A111" s="86"/>
      <c r="B111" s="73" t="str">
        <f t="shared" si="10"/>
        <v/>
      </c>
      <c r="C111" s="73" t="str">
        <f t="shared" si="11"/>
        <v/>
      </c>
      <c r="D111" s="73" t="str">
        <f t="shared" si="12"/>
        <v/>
      </c>
      <c r="E111" s="73" t="str">
        <f t="shared" si="13"/>
        <v/>
      </c>
      <c r="F111" s="74"/>
      <c r="G111" s="74"/>
      <c r="H111" s="75">
        <f t="shared" si="8"/>
        <v>0</v>
      </c>
      <c r="I111" s="79"/>
      <c r="J111" s="72"/>
      <c r="K111" s="72"/>
      <c r="L111" s="73" t="str">
        <f t="shared" si="9"/>
        <v/>
      </c>
    </row>
    <row r="112" spans="1:12" ht="18" customHeight="1" x14ac:dyDescent="0.15">
      <c r="A112" s="86"/>
      <c r="B112" s="73" t="str">
        <f t="shared" si="10"/>
        <v/>
      </c>
      <c r="C112" s="73" t="str">
        <f t="shared" si="11"/>
        <v/>
      </c>
      <c r="D112" s="73" t="str">
        <f t="shared" si="12"/>
        <v/>
      </c>
      <c r="E112" s="73" t="str">
        <f t="shared" si="13"/>
        <v/>
      </c>
      <c r="F112" s="74"/>
      <c r="G112" s="74"/>
      <c r="H112" s="75">
        <f t="shared" si="8"/>
        <v>0</v>
      </c>
      <c r="I112" s="79"/>
      <c r="J112" s="72"/>
      <c r="K112" s="72"/>
      <c r="L112" s="73" t="str">
        <f t="shared" si="9"/>
        <v/>
      </c>
    </row>
    <row r="113" spans="1:12" ht="18" customHeight="1" x14ac:dyDescent="0.15">
      <c r="A113" s="86"/>
      <c r="B113" s="73" t="str">
        <f t="shared" si="10"/>
        <v/>
      </c>
      <c r="C113" s="73" t="str">
        <f t="shared" si="11"/>
        <v/>
      </c>
      <c r="D113" s="73" t="str">
        <f t="shared" si="12"/>
        <v/>
      </c>
      <c r="E113" s="73" t="str">
        <f t="shared" si="13"/>
        <v/>
      </c>
      <c r="F113" s="74"/>
      <c r="G113" s="74"/>
      <c r="H113" s="75">
        <f t="shared" si="8"/>
        <v>0</v>
      </c>
      <c r="I113" s="79"/>
      <c r="J113" s="72"/>
      <c r="K113" s="72"/>
      <c r="L113" s="73" t="str">
        <f t="shared" si="9"/>
        <v/>
      </c>
    </row>
    <row r="114" spans="1:12" ht="18" customHeight="1" x14ac:dyDescent="0.15">
      <c r="A114" s="86"/>
      <c r="B114" s="73" t="str">
        <f t="shared" si="10"/>
        <v/>
      </c>
      <c r="C114" s="73" t="str">
        <f t="shared" si="11"/>
        <v/>
      </c>
      <c r="D114" s="73" t="str">
        <f t="shared" si="12"/>
        <v/>
      </c>
      <c r="E114" s="73" t="str">
        <f t="shared" si="13"/>
        <v/>
      </c>
      <c r="F114" s="74"/>
      <c r="G114" s="74"/>
      <c r="H114" s="75">
        <f t="shared" si="8"/>
        <v>0</v>
      </c>
      <c r="I114" s="79"/>
      <c r="J114" s="72"/>
      <c r="K114" s="72"/>
      <c r="L114" s="73" t="str">
        <f t="shared" si="9"/>
        <v/>
      </c>
    </row>
    <row r="115" spans="1:12" ht="18" customHeight="1" x14ac:dyDescent="0.15">
      <c r="A115" s="86"/>
      <c r="B115" s="73" t="str">
        <f t="shared" si="10"/>
        <v/>
      </c>
      <c r="C115" s="73" t="str">
        <f t="shared" si="11"/>
        <v/>
      </c>
      <c r="D115" s="73" t="str">
        <f t="shared" si="12"/>
        <v/>
      </c>
      <c r="E115" s="73" t="str">
        <f t="shared" si="13"/>
        <v/>
      </c>
      <c r="F115" s="74"/>
      <c r="G115" s="74"/>
      <c r="H115" s="75">
        <f t="shared" si="8"/>
        <v>0</v>
      </c>
      <c r="I115" s="79"/>
      <c r="J115" s="72"/>
      <c r="K115" s="72"/>
      <c r="L115" s="73" t="str">
        <f t="shared" si="9"/>
        <v/>
      </c>
    </row>
    <row r="116" spans="1:12" ht="18" customHeight="1" x14ac:dyDescent="0.15">
      <c r="A116" s="86"/>
      <c r="B116" s="73" t="str">
        <f t="shared" si="10"/>
        <v/>
      </c>
      <c r="C116" s="73" t="str">
        <f t="shared" si="11"/>
        <v/>
      </c>
      <c r="D116" s="73" t="str">
        <f t="shared" si="12"/>
        <v/>
      </c>
      <c r="E116" s="73" t="str">
        <f t="shared" si="13"/>
        <v/>
      </c>
      <c r="F116" s="74"/>
      <c r="G116" s="74"/>
      <c r="H116" s="75">
        <f t="shared" si="8"/>
        <v>0</v>
      </c>
      <c r="I116" s="79"/>
      <c r="J116" s="72"/>
      <c r="K116" s="72"/>
      <c r="L116" s="73" t="str">
        <f t="shared" si="9"/>
        <v/>
      </c>
    </row>
    <row r="117" spans="1:12" ht="18" customHeight="1" x14ac:dyDescent="0.15">
      <c r="A117" s="86"/>
      <c r="B117" s="73" t="str">
        <f t="shared" si="10"/>
        <v/>
      </c>
      <c r="C117" s="73" t="str">
        <f t="shared" si="11"/>
        <v/>
      </c>
      <c r="D117" s="73" t="str">
        <f t="shared" si="12"/>
        <v/>
      </c>
      <c r="E117" s="73" t="str">
        <f t="shared" si="13"/>
        <v/>
      </c>
      <c r="F117" s="74"/>
      <c r="G117" s="74"/>
      <c r="H117" s="75">
        <f t="shared" si="8"/>
        <v>0</v>
      </c>
      <c r="I117" s="79"/>
      <c r="J117" s="72"/>
      <c r="K117" s="72"/>
      <c r="L117" s="73" t="str">
        <f t="shared" si="9"/>
        <v/>
      </c>
    </row>
    <row r="118" spans="1:12" ht="18" customHeight="1" x14ac:dyDescent="0.15">
      <c r="A118" s="86"/>
      <c r="B118" s="73" t="str">
        <f t="shared" si="10"/>
        <v/>
      </c>
      <c r="C118" s="73" t="str">
        <f t="shared" si="11"/>
        <v/>
      </c>
      <c r="D118" s="73" t="str">
        <f t="shared" si="12"/>
        <v/>
      </c>
      <c r="E118" s="73" t="str">
        <f t="shared" si="13"/>
        <v/>
      </c>
      <c r="F118" s="74"/>
      <c r="G118" s="74"/>
      <c r="H118" s="75">
        <f t="shared" si="8"/>
        <v>0</v>
      </c>
      <c r="I118" s="79"/>
      <c r="J118" s="72"/>
      <c r="K118" s="72"/>
      <c r="L118" s="73" t="str">
        <f t="shared" si="9"/>
        <v/>
      </c>
    </row>
    <row r="119" spans="1:12" ht="18" customHeight="1" x14ac:dyDescent="0.15">
      <c r="A119" s="86"/>
      <c r="B119" s="73" t="str">
        <f t="shared" si="10"/>
        <v/>
      </c>
      <c r="C119" s="73" t="str">
        <f t="shared" si="11"/>
        <v/>
      </c>
      <c r="D119" s="73" t="str">
        <f t="shared" si="12"/>
        <v/>
      </c>
      <c r="E119" s="73" t="str">
        <f t="shared" si="13"/>
        <v/>
      </c>
      <c r="F119" s="74"/>
      <c r="G119" s="74"/>
      <c r="H119" s="75">
        <f t="shared" si="8"/>
        <v>0</v>
      </c>
      <c r="I119" s="79"/>
      <c r="J119" s="72"/>
      <c r="K119" s="72"/>
      <c r="L119" s="73" t="str">
        <f t="shared" si="9"/>
        <v/>
      </c>
    </row>
    <row r="120" spans="1:12" ht="18" customHeight="1" x14ac:dyDescent="0.15">
      <c r="A120" s="86"/>
      <c r="B120" s="73" t="str">
        <f t="shared" si="10"/>
        <v/>
      </c>
      <c r="C120" s="73" t="str">
        <f t="shared" si="11"/>
        <v/>
      </c>
      <c r="D120" s="73" t="str">
        <f t="shared" si="12"/>
        <v/>
      </c>
      <c r="E120" s="73" t="str">
        <f t="shared" si="13"/>
        <v/>
      </c>
      <c r="F120" s="74"/>
      <c r="G120" s="74"/>
      <c r="H120" s="75">
        <f t="shared" ref="H120:H183" si="14">F120*G120</f>
        <v>0</v>
      </c>
      <c r="I120" s="79"/>
      <c r="J120" s="72"/>
      <c r="K120" s="72"/>
      <c r="L120" s="73" t="str">
        <f t="shared" ref="L120:L183" si="15">IF(F120&gt;0,"入库","")</f>
        <v/>
      </c>
    </row>
    <row r="121" spans="1:12" ht="18" customHeight="1" x14ac:dyDescent="0.15">
      <c r="A121" s="86"/>
      <c r="B121" s="73" t="str">
        <f t="shared" si="10"/>
        <v/>
      </c>
      <c r="C121" s="73" t="str">
        <f t="shared" si="11"/>
        <v/>
      </c>
      <c r="D121" s="73" t="str">
        <f t="shared" si="12"/>
        <v/>
      </c>
      <c r="E121" s="73" t="str">
        <f t="shared" si="13"/>
        <v/>
      </c>
      <c r="F121" s="74"/>
      <c r="G121" s="74"/>
      <c r="H121" s="75">
        <f t="shared" si="14"/>
        <v>0</v>
      </c>
      <c r="I121" s="79"/>
      <c r="J121" s="72"/>
      <c r="K121" s="72"/>
      <c r="L121" s="73" t="str">
        <f t="shared" si="15"/>
        <v/>
      </c>
    </row>
    <row r="122" spans="1:12" ht="18" customHeight="1" x14ac:dyDescent="0.15">
      <c r="A122" s="86"/>
      <c r="B122" s="73" t="str">
        <f t="shared" si="10"/>
        <v/>
      </c>
      <c r="C122" s="73" t="str">
        <f t="shared" si="11"/>
        <v/>
      </c>
      <c r="D122" s="73" t="str">
        <f t="shared" si="12"/>
        <v/>
      </c>
      <c r="E122" s="73" t="str">
        <f t="shared" si="13"/>
        <v/>
      </c>
      <c r="F122" s="74"/>
      <c r="G122" s="74"/>
      <c r="H122" s="75">
        <f t="shared" si="14"/>
        <v>0</v>
      </c>
      <c r="I122" s="79"/>
      <c r="J122" s="72"/>
      <c r="K122" s="72"/>
      <c r="L122" s="73" t="str">
        <f t="shared" si="15"/>
        <v/>
      </c>
    </row>
    <row r="123" spans="1:12" ht="18" customHeight="1" x14ac:dyDescent="0.15">
      <c r="A123" s="86"/>
      <c r="B123" s="73" t="str">
        <f t="shared" si="10"/>
        <v/>
      </c>
      <c r="C123" s="73" t="str">
        <f t="shared" si="11"/>
        <v/>
      </c>
      <c r="D123" s="73" t="str">
        <f t="shared" si="12"/>
        <v/>
      </c>
      <c r="E123" s="73" t="str">
        <f t="shared" si="13"/>
        <v/>
      </c>
      <c r="F123" s="74"/>
      <c r="G123" s="74"/>
      <c r="H123" s="75">
        <f t="shared" si="14"/>
        <v>0</v>
      </c>
      <c r="I123" s="79"/>
      <c r="J123" s="72"/>
      <c r="K123" s="72"/>
      <c r="L123" s="73" t="str">
        <f t="shared" si="15"/>
        <v/>
      </c>
    </row>
    <row r="124" spans="1:12" ht="18" customHeight="1" x14ac:dyDescent="0.15">
      <c r="A124" s="86"/>
      <c r="B124" s="73" t="str">
        <f t="shared" si="10"/>
        <v/>
      </c>
      <c r="C124" s="73" t="str">
        <f t="shared" si="11"/>
        <v/>
      </c>
      <c r="D124" s="73" t="str">
        <f t="shared" si="12"/>
        <v/>
      </c>
      <c r="E124" s="73" t="str">
        <f t="shared" si="13"/>
        <v/>
      </c>
      <c r="F124" s="74"/>
      <c r="G124" s="74"/>
      <c r="H124" s="75">
        <f t="shared" si="14"/>
        <v>0</v>
      </c>
      <c r="I124" s="79"/>
      <c r="J124" s="72"/>
      <c r="K124" s="72"/>
      <c r="L124" s="73" t="str">
        <f t="shared" si="15"/>
        <v/>
      </c>
    </row>
    <row r="125" spans="1:12" ht="18" customHeight="1" x14ac:dyDescent="0.15">
      <c r="A125" s="86"/>
      <c r="B125" s="73" t="str">
        <f t="shared" si="10"/>
        <v/>
      </c>
      <c r="C125" s="73" t="str">
        <f t="shared" si="11"/>
        <v/>
      </c>
      <c r="D125" s="73" t="str">
        <f t="shared" si="12"/>
        <v/>
      </c>
      <c r="E125" s="73" t="str">
        <f t="shared" si="13"/>
        <v/>
      </c>
      <c r="F125" s="74"/>
      <c r="G125" s="74"/>
      <c r="H125" s="75">
        <f t="shared" si="14"/>
        <v>0</v>
      </c>
      <c r="I125" s="79"/>
      <c r="J125" s="72"/>
      <c r="K125" s="72"/>
      <c r="L125" s="73" t="str">
        <f t="shared" si="15"/>
        <v/>
      </c>
    </row>
    <row r="126" spans="1:12" ht="18" customHeight="1" x14ac:dyDescent="0.15">
      <c r="A126" s="86"/>
      <c r="B126" s="73" t="str">
        <f t="shared" si="10"/>
        <v/>
      </c>
      <c r="C126" s="73" t="str">
        <f t="shared" si="11"/>
        <v/>
      </c>
      <c r="D126" s="73" t="str">
        <f t="shared" si="12"/>
        <v/>
      </c>
      <c r="E126" s="73" t="str">
        <f t="shared" si="13"/>
        <v/>
      </c>
      <c r="F126" s="74"/>
      <c r="G126" s="74"/>
      <c r="H126" s="75">
        <f t="shared" si="14"/>
        <v>0</v>
      </c>
      <c r="I126" s="79"/>
      <c r="J126" s="72"/>
      <c r="K126" s="72"/>
      <c r="L126" s="73" t="str">
        <f t="shared" si="15"/>
        <v/>
      </c>
    </row>
    <row r="127" spans="1:12" ht="18" customHeight="1" x14ac:dyDescent="0.15">
      <c r="A127" s="86"/>
      <c r="B127" s="73" t="str">
        <f t="shared" si="10"/>
        <v/>
      </c>
      <c r="C127" s="73" t="str">
        <f t="shared" si="11"/>
        <v/>
      </c>
      <c r="D127" s="73" t="str">
        <f t="shared" si="12"/>
        <v/>
      </c>
      <c r="E127" s="73" t="str">
        <f t="shared" si="13"/>
        <v/>
      </c>
      <c r="F127" s="74"/>
      <c r="G127" s="74"/>
      <c r="H127" s="75">
        <f t="shared" si="14"/>
        <v>0</v>
      </c>
      <c r="I127" s="79"/>
      <c r="J127" s="72"/>
      <c r="K127" s="72"/>
      <c r="L127" s="73" t="str">
        <f t="shared" si="15"/>
        <v/>
      </c>
    </row>
    <row r="128" spans="1:12" ht="18" customHeight="1" x14ac:dyDescent="0.15">
      <c r="A128" s="86"/>
      <c r="B128" s="73" t="str">
        <f t="shared" si="10"/>
        <v/>
      </c>
      <c r="C128" s="73" t="str">
        <f t="shared" si="11"/>
        <v/>
      </c>
      <c r="D128" s="73" t="str">
        <f t="shared" si="12"/>
        <v/>
      </c>
      <c r="E128" s="73" t="str">
        <f t="shared" si="13"/>
        <v/>
      </c>
      <c r="F128" s="74"/>
      <c r="G128" s="74"/>
      <c r="H128" s="75">
        <f t="shared" si="14"/>
        <v>0</v>
      </c>
      <c r="I128" s="79"/>
      <c r="J128" s="72"/>
      <c r="K128" s="72"/>
      <c r="L128" s="73" t="str">
        <f t="shared" si="15"/>
        <v/>
      </c>
    </row>
    <row r="129" spans="1:12" ht="18" customHeight="1" x14ac:dyDescent="0.15">
      <c r="A129" s="86"/>
      <c r="B129" s="73" t="str">
        <f t="shared" si="10"/>
        <v/>
      </c>
      <c r="C129" s="73" t="str">
        <f t="shared" si="11"/>
        <v/>
      </c>
      <c r="D129" s="73" t="str">
        <f t="shared" si="12"/>
        <v/>
      </c>
      <c r="E129" s="73" t="str">
        <f t="shared" si="13"/>
        <v/>
      </c>
      <c r="F129" s="74"/>
      <c r="G129" s="74"/>
      <c r="H129" s="75">
        <f t="shared" si="14"/>
        <v>0</v>
      </c>
      <c r="I129" s="79"/>
      <c r="J129" s="72"/>
      <c r="K129" s="72"/>
      <c r="L129" s="73" t="str">
        <f t="shared" si="15"/>
        <v/>
      </c>
    </row>
    <row r="130" spans="1:12" ht="18" customHeight="1" x14ac:dyDescent="0.15">
      <c r="A130" s="86"/>
      <c r="B130" s="73" t="str">
        <f t="shared" si="10"/>
        <v/>
      </c>
      <c r="C130" s="73" t="str">
        <f t="shared" si="11"/>
        <v/>
      </c>
      <c r="D130" s="73" t="str">
        <f t="shared" si="12"/>
        <v/>
      </c>
      <c r="E130" s="73" t="str">
        <f t="shared" si="13"/>
        <v/>
      </c>
      <c r="F130" s="74"/>
      <c r="G130" s="74"/>
      <c r="H130" s="75">
        <f t="shared" si="14"/>
        <v>0</v>
      </c>
      <c r="I130" s="79"/>
      <c r="J130" s="72"/>
      <c r="K130" s="72"/>
      <c r="L130" s="73" t="str">
        <f t="shared" si="15"/>
        <v/>
      </c>
    </row>
    <row r="131" spans="1:12" ht="18" customHeight="1" x14ac:dyDescent="0.15">
      <c r="A131" s="86"/>
      <c r="B131" s="73" t="str">
        <f t="shared" ref="B131:B194" si="16">IF($A131=0,"",IF(VLOOKUP($A131,nbbm,2,FALSE)=0,"无此物料",VLOOKUP($A131,nbbm,2,FALSE)))</f>
        <v/>
      </c>
      <c r="C131" s="73" t="str">
        <f t="shared" ref="C131:C194" si="17">IF($A131=0,"",IF(VLOOKUP($A131,nbbm,3,FALSE)=0,"-",VLOOKUP($A131,nbbm,3,FALSE)))</f>
        <v/>
      </c>
      <c r="D131" s="73" t="str">
        <f t="shared" ref="D131:D194" si="18">IF($A131=0,"",IF(VLOOKUP($A131,nbbm,4,FALSE)=0,"-",VLOOKUP($A131,nbbm,4,FALSE)))</f>
        <v/>
      </c>
      <c r="E131" s="73" t="str">
        <f t="shared" ref="E131:E194" si="19">IF($A131=0,"",IF(VLOOKUP($A131,nbbm,5,FALSE)=0,"-",VLOOKUP($A131,nbbm,5,FALSE)))</f>
        <v/>
      </c>
      <c r="F131" s="74"/>
      <c r="G131" s="74"/>
      <c r="H131" s="75">
        <f t="shared" si="14"/>
        <v>0</v>
      </c>
      <c r="I131" s="79"/>
      <c r="J131" s="72"/>
      <c r="K131" s="72"/>
      <c r="L131" s="73" t="str">
        <f t="shared" si="15"/>
        <v/>
      </c>
    </row>
    <row r="132" spans="1:12" ht="18" customHeight="1" x14ac:dyDescent="0.15">
      <c r="A132" s="86"/>
      <c r="B132" s="73" t="str">
        <f t="shared" si="16"/>
        <v/>
      </c>
      <c r="C132" s="73" t="str">
        <f t="shared" si="17"/>
        <v/>
      </c>
      <c r="D132" s="73" t="str">
        <f t="shared" si="18"/>
        <v/>
      </c>
      <c r="E132" s="73" t="str">
        <f t="shared" si="19"/>
        <v/>
      </c>
      <c r="F132" s="74"/>
      <c r="G132" s="74"/>
      <c r="H132" s="75">
        <f t="shared" si="14"/>
        <v>0</v>
      </c>
      <c r="I132" s="79"/>
      <c r="J132" s="72"/>
      <c r="K132" s="72"/>
      <c r="L132" s="73" t="str">
        <f t="shared" si="15"/>
        <v/>
      </c>
    </row>
    <row r="133" spans="1:12" ht="18" customHeight="1" x14ac:dyDescent="0.15">
      <c r="A133" s="86"/>
      <c r="B133" s="73" t="str">
        <f t="shared" si="16"/>
        <v/>
      </c>
      <c r="C133" s="73" t="str">
        <f t="shared" si="17"/>
        <v/>
      </c>
      <c r="D133" s="73" t="str">
        <f t="shared" si="18"/>
        <v/>
      </c>
      <c r="E133" s="73" t="str">
        <f t="shared" si="19"/>
        <v/>
      </c>
      <c r="F133" s="74"/>
      <c r="G133" s="74"/>
      <c r="H133" s="75">
        <f t="shared" si="14"/>
        <v>0</v>
      </c>
      <c r="I133" s="79"/>
      <c r="J133" s="72"/>
      <c r="K133" s="72"/>
      <c r="L133" s="73" t="str">
        <f t="shared" si="15"/>
        <v/>
      </c>
    </row>
    <row r="134" spans="1:12" ht="18" customHeight="1" x14ac:dyDescent="0.15">
      <c r="A134" s="86"/>
      <c r="B134" s="73" t="str">
        <f t="shared" si="16"/>
        <v/>
      </c>
      <c r="C134" s="73" t="str">
        <f t="shared" si="17"/>
        <v/>
      </c>
      <c r="D134" s="73" t="str">
        <f t="shared" si="18"/>
        <v/>
      </c>
      <c r="E134" s="73" t="str">
        <f t="shared" si="19"/>
        <v/>
      </c>
      <c r="F134" s="74"/>
      <c r="G134" s="74"/>
      <c r="H134" s="75">
        <f t="shared" si="14"/>
        <v>0</v>
      </c>
      <c r="I134" s="79"/>
      <c r="J134" s="72"/>
      <c r="K134" s="72"/>
      <c r="L134" s="73" t="str">
        <f t="shared" si="15"/>
        <v/>
      </c>
    </row>
    <row r="135" spans="1:12" ht="18" customHeight="1" x14ac:dyDescent="0.15">
      <c r="A135" s="86"/>
      <c r="B135" s="73" t="str">
        <f t="shared" si="16"/>
        <v/>
      </c>
      <c r="C135" s="73" t="str">
        <f t="shared" si="17"/>
        <v/>
      </c>
      <c r="D135" s="73" t="str">
        <f t="shared" si="18"/>
        <v/>
      </c>
      <c r="E135" s="73" t="str">
        <f t="shared" si="19"/>
        <v/>
      </c>
      <c r="F135" s="74"/>
      <c r="G135" s="74"/>
      <c r="H135" s="75">
        <f t="shared" si="14"/>
        <v>0</v>
      </c>
      <c r="I135" s="79"/>
      <c r="J135" s="72"/>
      <c r="K135" s="72"/>
      <c r="L135" s="73" t="str">
        <f t="shared" si="15"/>
        <v/>
      </c>
    </row>
    <row r="136" spans="1:12" ht="18" customHeight="1" x14ac:dyDescent="0.15">
      <c r="A136" s="86"/>
      <c r="B136" s="73" t="str">
        <f t="shared" si="16"/>
        <v/>
      </c>
      <c r="C136" s="73" t="str">
        <f t="shared" si="17"/>
        <v/>
      </c>
      <c r="D136" s="73" t="str">
        <f t="shared" si="18"/>
        <v/>
      </c>
      <c r="E136" s="73" t="str">
        <f t="shared" si="19"/>
        <v/>
      </c>
      <c r="F136" s="74"/>
      <c r="G136" s="74"/>
      <c r="H136" s="75">
        <f t="shared" si="14"/>
        <v>0</v>
      </c>
      <c r="I136" s="79"/>
      <c r="J136" s="72"/>
      <c r="K136" s="72"/>
      <c r="L136" s="73" t="str">
        <f t="shared" si="15"/>
        <v/>
      </c>
    </row>
    <row r="137" spans="1:12" ht="18" customHeight="1" x14ac:dyDescent="0.15">
      <c r="A137" s="86"/>
      <c r="B137" s="73" t="str">
        <f t="shared" si="16"/>
        <v/>
      </c>
      <c r="C137" s="73" t="str">
        <f t="shared" si="17"/>
        <v/>
      </c>
      <c r="D137" s="73" t="str">
        <f t="shared" si="18"/>
        <v/>
      </c>
      <c r="E137" s="73" t="str">
        <f t="shared" si="19"/>
        <v/>
      </c>
      <c r="F137" s="74"/>
      <c r="G137" s="74"/>
      <c r="H137" s="75">
        <f t="shared" si="14"/>
        <v>0</v>
      </c>
      <c r="I137" s="79"/>
      <c r="J137" s="72"/>
      <c r="K137" s="72"/>
      <c r="L137" s="73" t="str">
        <f t="shared" si="15"/>
        <v/>
      </c>
    </row>
    <row r="138" spans="1:12" ht="18" customHeight="1" x14ac:dyDescent="0.15">
      <c r="A138" s="86"/>
      <c r="B138" s="73" t="str">
        <f t="shared" si="16"/>
        <v/>
      </c>
      <c r="C138" s="73" t="str">
        <f t="shared" si="17"/>
        <v/>
      </c>
      <c r="D138" s="73" t="str">
        <f t="shared" si="18"/>
        <v/>
      </c>
      <c r="E138" s="73" t="str">
        <f t="shared" si="19"/>
        <v/>
      </c>
      <c r="F138" s="74"/>
      <c r="G138" s="74"/>
      <c r="H138" s="75">
        <f t="shared" si="14"/>
        <v>0</v>
      </c>
      <c r="I138" s="79"/>
      <c r="J138" s="72"/>
      <c r="K138" s="72"/>
      <c r="L138" s="73" t="str">
        <f t="shared" si="15"/>
        <v/>
      </c>
    </row>
    <row r="139" spans="1:12" ht="18" customHeight="1" x14ac:dyDescent="0.15">
      <c r="A139" s="86"/>
      <c r="B139" s="73" t="str">
        <f t="shared" si="16"/>
        <v/>
      </c>
      <c r="C139" s="73" t="str">
        <f t="shared" si="17"/>
        <v/>
      </c>
      <c r="D139" s="73" t="str">
        <f t="shared" si="18"/>
        <v/>
      </c>
      <c r="E139" s="73" t="str">
        <f t="shared" si="19"/>
        <v/>
      </c>
      <c r="F139" s="74"/>
      <c r="G139" s="74"/>
      <c r="H139" s="75">
        <f t="shared" si="14"/>
        <v>0</v>
      </c>
      <c r="I139" s="79"/>
      <c r="J139" s="72"/>
      <c r="K139" s="72"/>
      <c r="L139" s="73" t="str">
        <f t="shared" si="15"/>
        <v/>
      </c>
    </row>
    <row r="140" spans="1:12" ht="18" customHeight="1" x14ac:dyDescent="0.15">
      <c r="A140" s="86"/>
      <c r="B140" s="73" t="str">
        <f t="shared" si="16"/>
        <v/>
      </c>
      <c r="C140" s="73" t="str">
        <f t="shared" si="17"/>
        <v/>
      </c>
      <c r="D140" s="73" t="str">
        <f t="shared" si="18"/>
        <v/>
      </c>
      <c r="E140" s="73" t="str">
        <f t="shared" si="19"/>
        <v/>
      </c>
      <c r="F140" s="74"/>
      <c r="G140" s="74"/>
      <c r="H140" s="75">
        <f t="shared" si="14"/>
        <v>0</v>
      </c>
      <c r="I140" s="79"/>
      <c r="J140" s="72"/>
      <c r="K140" s="72"/>
      <c r="L140" s="73" t="str">
        <f t="shared" si="15"/>
        <v/>
      </c>
    </row>
    <row r="141" spans="1:12" ht="18" customHeight="1" x14ac:dyDescent="0.15">
      <c r="A141" s="86"/>
      <c r="B141" s="73" t="str">
        <f t="shared" si="16"/>
        <v/>
      </c>
      <c r="C141" s="73" t="str">
        <f t="shared" si="17"/>
        <v/>
      </c>
      <c r="D141" s="73" t="str">
        <f t="shared" si="18"/>
        <v/>
      </c>
      <c r="E141" s="73" t="str">
        <f t="shared" si="19"/>
        <v/>
      </c>
      <c r="F141" s="74"/>
      <c r="G141" s="74"/>
      <c r="H141" s="75">
        <f t="shared" si="14"/>
        <v>0</v>
      </c>
      <c r="I141" s="79"/>
      <c r="J141" s="72"/>
      <c r="K141" s="72"/>
      <c r="L141" s="73" t="str">
        <f t="shared" si="15"/>
        <v/>
      </c>
    </row>
    <row r="142" spans="1:12" ht="18" customHeight="1" x14ac:dyDescent="0.15">
      <c r="A142" s="86"/>
      <c r="B142" s="73" t="str">
        <f t="shared" si="16"/>
        <v/>
      </c>
      <c r="C142" s="73" t="str">
        <f t="shared" si="17"/>
        <v/>
      </c>
      <c r="D142" s="73" t="str">
        <f t="shared" si="18"/>
        <v/>
      </c>
      <c r="E142" s="73" t="str">
        <f t="shared" si="19"/>
        <v/>
      </c>
      <c r="F142" s="74"/>
      <c r="G142" s="74"/>
      <c r="H142" s="75">
        <f t="shared" si="14"/>
        <v>0</v>
      </c>
      <c r="I142" s="79"/>
      <c r="J142" s="72"/>
      <c r="K142" s="72"/>
      <c r="L142" s="73" t="str">
        <f t="shared" si="15"/>
        <v/>
      </c>
    </row>
    <row r="143" spans="1:12" ht="18" customHeight="1" x14ac:dyDescent="0.15">
      <c r="A143" s="86"/>
      <c r="B143" s="73" t="str">
        <f t="shared" si="16"/>
        <v/>
      </c>
      <c r="C143" s="73" t="str">
        <f t="shared" si="17"/>
        <v/>
      </c>
      <c r="D143" s="73" t="str">
        <f t="shared" si="18"/>
        <v/>
      </c>
      <c r="E143" s="73" t="str">
        <f t="shared" si="19"/>
        <v/>
      </c>
      <c r="F143" s="74"/>
      <c r="G143" s="74"/>
      <c r="H143" s="75">
        <f t="shared" si="14"/>
        <v>0</v>
      </c>
      <c r="I143" s="79"/>
      <c r="J143" s="72"/>
      <c r="K143" s="72"/>
      <c r="L143" s="73" t="str">
        <f t="shared" si="15"/>
        <v/>
      </c>
    </row>
    <row r="144" spans="1:12" ht="18" customHeight="1" x14ac:dyDescent="0.15">
      <c r="A144" s="86"/>
      <c r="B144" s="73" t="str">
        <f t="shared" si="16"/>
        <v/>
      </c>
      <c r="C144" s="73" t="str">
        <f t="shared" si="17"/>
        <v/>
      </c>
      <c r="D144" s="73" t="str">
        <f t="shared" si="18"/>
        <v/>
      </c>
      <c r="E144" s="73" t="str">
        <f t="shared" si="19"/>
        <v/>
      </c>
      <c r="F144" s="74"/>
      <c r="G144" s="74"/>
      <c r="H144" s="75">
        <f t="shared" si="14"/>
        <v>0</v>
      </c>
      <c r="I144" s="79"/>
      <c r="J144" s="72"/>
      <c r="K144" s="72"/>
      <c r="L144" s="73" t="str">
        <f t="shared" si="15"/>
        <v/>
      </c>
    </row>
    <row r="145" spans="1:12" ht="18" customHeight="1" x14ac:dyDescent="0.15">
      <c r="A145" s="86"/>
      <c r="B145" s="73" t="str">
        <f t="shared" si="16"/>
        <v/>
      </c>
      <c r="C145" s="73" t="str">
        <f t="shared" si="17"/>
        <v/>
      </c>
      <c r="D145" s="73" t="str">
        <f t="shared" si="18"/>
        <v/>
      </c>
      <c r="E145" s="73" t="str">
        <f t="shared" si="19"/>
        <v/>
      </c>
      <c r="F145" s="74"/>
      <c r="G145" s="74"/>
      <c r="H145" s="75">
        <f t="shared" si="14"/>
        <v>0</v>
      </c>
      <c r="I145" s="79"/>
      <c r="J145" s="72"/>
      <c r="K145" s="72"/>
      <c r="L145" s="73" t="str">
        <f t="shared" si="15"/>
        <v/>
      </c>
    </row>
    <row r="146" spans="1:12" ht="18" customHeight="1" x14ac:dyDescent="0.15">
      <c r="A146" s="86"/>
      <c r="B146" s="73" t="str">
        <f t="shared" si="16"/>
        <v/>
      </c>
      <c r="C146" s="73" t="str">
        <f t="shared" si="17"/>
        <v/>
      </c>
      <c r="D146" s="73" t="str">
        <f t="shared" si="18"/>
        <v/>
      </c>
      <c r="E146" s="73" t="str">
        <f t="shared" si="19"/>
        <v/>
      </c>
      <c r="F146" s="74"/>
      <c r="G146" s="74"/>
      <c r="H146" s="75">
        <f t="shared" si="14"/>
        <v>0</v>
      </c>
      <c r="I146" s="79"/>
      <c r="J146" s="72"/>
      <c r="K146" s="72"/>
      <c r="L146" s="73" t="str">
        <f t="shared" si="15"/>
        <v/>
      </c>
    </row>
    <row r="147" spans="1:12" ht="18" customHeight="1" x14ac:dyDescent="0.15">
      <c r="A147" s="86"/>
      <c r="B147" s="73" t="str">
        <f t="shared" si="16"/>
        <v/>
      </c>
      <c r="C147" s="73" t="str">
        <f t="shared" si="17"/>
        <v/>
      </c>
      <c r="D147" s="73" t="str">
        <f t="shared" si="18"/>
        <v/>
      </c>
      <c r="E147" s="73" t="str">
        <f t="shared" si="19"/>
        <v/>
      </c>
      <c r="F147" s="74"/>
      <c r="G147" s="74"/>
      <c r="H147" s="75">
        <f t="shared" si="14"/>
        <v>0</v>
      </c>
      <c r="I147" s="79"/>
      <c r="J147" s="72"/>
      <c r="K147" s="72"/>
      <c r="L147" s="73" t="str">
        <f t="shared" si="15"/>
        <v/>
      </c>
    </row>
    <row r="148" spans="1:12" ht="18" customHeight="1" x14ac:dyDescent="0.15">
      <c r="A148" s="86"/>
      <c r="B148" s="73" t="str">
        <f t="shared" si="16"/>
        <v/>
      </c>
      <c r="C148" s="73" t="str">
        <f t="shared" si="17"/>
        <v/>
      </c>
      <c r="D148" s="73" t="str">
        <f t="shared" si="18"/>
        <v/>
      </c>
      <c r="E148" s="73" t="str">
        <f t="shared" si="19"/>
        <v/>
      </c>
      <c r="F148" s="74"/>
      <c r="G148" s="74"/>
      <c r="H148" s="75">
        <f t="shared" si="14"/>
        <v>0</v>
      </c>
      <c r="I148" s="79"/>
      <c r="J148" s="72"/>
      <c r="K148" s="72"/>
      <c r="L148" s="73" t="str">
        <f t="shared" si="15"/>
        <v/>
      </c>
    </row>
    <row r="149" spans="1:12" ht="18" customHeight="1" x14ac:dyDescent="0.15">
      <c r="A149" s="86"/>
      <c r="B149" s="73" t="str">
        <f t="shared" si="16"/>
        <v/>
      </c>
      <c r="C149" s="73" t="str">
        <f t="shared" si="17"/>
        <v/>
      </c>
      <c r="D149" s="73" t="str">
        <f t="shared" si="18"/>
        <v/>
      </c>
      <c r="E149" s="73" t="str">
        <f t="shared" si="19"/>
        <v/>
      </c>
      <c r="F149" s="74"/>
      <c r="G149" s="74"/>
      <c r="H149" s="75">
        <f t="shared" si="14"/>
        <v>0</v>
      </c>
      <c r="I149" s="79"/>
      <c r="J149" s="72"/>
      <c r="K149" s="72"/>
      <c r="L149" s="73" t="str">
        <f t="shared" si="15"/>
        <v/>
      </c>
    </row>
    <row r="150" spans="1:12" ht="18" customHeight="1" x14ac:dyDescent="0.15">
      <c r="A150" s="86"/>
      <c r="B150" s="73" t="str">
        <f t="shared" si="16"/>
        <v/>
      </c>
      <c r="C150" s="73" t="str">
        <f t="shared" si="17"/>
        <v/>
      </c>
      <c r="D150" s="73" t="str">
        <f t="shared" si="18"/>
        <v/>
      </c>
      <c r="E150" s="73" t="str">
        <f t="shared" si="19"/>
        <v/>
      </c>
      <c r="F150" s="74"/>
      <c r="G150" s="74"/>
      <c r="H150" s="75">
        <f t="shared" si="14"/>
        <v>0</v>
      </c>
      <c r="I150" s="79"/>
      <c r="J150" s="72"/>
      <c r="K150" s="72"/>
      <c r="L150" s="73" t="str">
        <f t="shared" si="15"/>
        <v/>
      </c>
    </row>
    <row r="151" spans="1:12" ht="18" customHeight="1" x14ac:dyDescent="0.15">
      <c r="A151" s="86"/>
      <c r="B151" s="73" t="str">
        <f t="shared" si="16"/>
        <v/>
      </c>
      <c r="C151" s="73" t="str">
        <f t="shared" si="17"/>
        <v/>
      </c>
      <c r="D151" s="73" t="str">
        <f t="shared" si="18"/>
        <v/>
      </c>
      <c r="E151" s="73" t="str">
        <f t="shared" si="19"/>
        <v/>
      </c>
      <c r="F151" s="74"/>
      <c r="G151" s="74"/>
      <c r="H151" s="75">
        <f t="shared" si="14"/>
        <v>0</v>
      </c>
      <c r="I151" s="79"/>
      <c r="J151" s="72"/>
      <c r="K151" s="72"/>
      <c r="L151" s="73" t="str">
        <f t="shared" si="15"/>
        <v/>
      </c>
    </row>
    <row r="152" spans="1:12" ht="18" customHeight="1" x14ac:dyDescent="0.15">
      <c r="A152" s="86"/>
      <c r="B152" s="73" t="str">
        <f t="shared" si="16"/>
        <v/>
      </c>
      <c r="C152" s="73" t="str">
        <f t="shared" si="17"/>
        <v/>
      </c>
      <c r="D152" s="73" t="str">
        <f t="shared" si="18"/>
        <v/>
      </c>
      <c r="E152" s="73" t="str">
        <f t="shared" si="19"/>
        <v/>
      </c>
      <c r="F152" s="74"/>
      <c r="G152" s="74"/>
      <c r="H152" s="75">
        <f t="shared" si="14"/>
        <v>0</v>
      </c>
      <c r="I152" s="79"/>
      <c r="J152" s="72"/>
      <c r="K152" s="72"/>
      <c r="L152" s="73" t="str">
        <f t="shared" si="15"/>
        <v/>
      </c>
    </row>
    <row r="153" spans="1:12" ht="18" customHeight="1" x14ac:dyDescent="0.15">
      <c r="A153" s="86"/>
      <c r="B153" s="73" t="str">
        <f t="shared" si="16"/>
        <v/>
      </c>
      <c r="C153" s="73" t="str">
        <f t="shared" si="17"/>
        <v/>
      </c>
      <c r="D153" s="73" t="str">
        <f t="shared" si="18"/>
        <v/>
      </c>
      <c r="E153" s="73" t="str">
        <f t="shared" si="19"/>
        <v/>
      </c>
      <c r="F153" s="74"/>
      <c r="G153" s="74"/>
      <c r="H153" s="75">
        <f t="shared" si="14"/>
        <v>0</v>
      </c>
      <c r="I153" s="79"/>
      <c r="J153" s="72"/>
      <c r="K153" s="72"/>
      <c r="L153" s="73" t="str">
        <f t="shared" si="15"/>
        <v/>
      </c>
    </row>
    <row r="154" spans="1:12" ht="18" customHeight="1" x14ac:dyDescent="0.15">
      <c r="A154" s="86"/>
      <c r="B154" s="73" t="str">
        <f t="shared" si="16"/>
        <v/>
      </c>
      <c r="C154" s="73" t="str">
        <f t="shared" si="17"/>
        <v/>
      </c>
      <c r="D154" s="73" t="str">
        <f t="shared" si="18"/>
        <v/>
      </c>
      <c r="E154" s="73" t="str">
        <f t="shared" si="19"/>
        <v/>
      </c>
      <c r="F154" s="74"/>
      <c r="G154" s="74"/>
      <c r="H154" s="75">
        <f t="shared" si="14"/>
        <v>0</v>
      </c>
      <c r="I154" s="79"/>
      <c r="J154" s="72"/>
      <c r="K154" s="72"/>
      <c r="L154" s="73" t="str">
        <f t="shared" si="15"/>
        <v/>
      </c>
    </row>
    <row r="155" spans="1:12" ht="18" customHeight="1" x14ac:dyDescent="0.15">
      <c r="A155" s="86"/>
      <c r="B155" s="73" t="str">
        <f t="shared" si="16"/>
        <v/>
      </c>
      <c r="C155" s="73" t="str">
        <f t="shared" si="17"/>
        <v/>
      </c>
      <c r="D155" s="73" t="str">
        <f t="shared" si="18"/>
        <v/>
      </c>
      <c r="E155" s="73" t="str">
        <f t="shared" si="19"/>
        <v/>
      </c>
      <c r="F155" s="74"/>
      <c r="G155" s="74"/>
      <c r="H155" s="75">
        <f t="shared" si="14"/>
        <v>0</v>
      </c>
      <c r="I155" s="79"/>
      <c r="J155" s="72"/>
      <c r="K155" s="72"/>
      <c r="L155" s="73" t="str">
        <f t="shared" si="15"/>
        <v/>
      </c>
    </row>
    <row r="156" spans="1:12" ht="18" customHeight="1" x14ac:dyDescent="0.15">
      <c r="A156" s="86"/>
      <c r="B156" s="73" t="str">
        <f t="shared" si="16"/>
        <v/>
      </c>
      <c r="C156" s="73" t="str">
        <f t="shared" si="17"/>
        <v/>
      </c>
      <c r="D156" s="73" t="str">
        <f t="shared" si="18"/>
        <v/>
      </c>
      <c r="E156" s="73" t="str">
        <f t="shared" si="19"/>
        <v/>
      </c>
      <c r="F156" s="74"/>
      <c r="G156" s="74"/>
      <c r="H156" s="75">
        <f t="shared" si="14"/>
        <v>0</v>
      </c>
      <c r="I156" s="79"/>
      <c r="J156" s="72"/>
      <c r="K156" s="72"/>
      <c r="L156" s="73" t="str">
        <f t="shared" si="15"/>
        <v/>
      </c>
    </row>
    <row r="157" spans="1:12" ht="18" customHeight="1" x14ac:dyDescent="0.15">
      <c r="A157" s="86"/>
      <c r="B157" s="73" t="str">
        <f t="shared" si="16"/>
        <v/>
      </c>
      <c r="C157" s="73" t="str">
        <f t="shared" si="17"/>
        <v/>
      </c>
      <c r="D157" s="73" t="str">
        <f t="shared" si="18"/>
        <v/>
      </c>
      <c r="E157" s="73" t="str">
        <f t="shared" si="19"/>
        <v/>
      </c>
      <c r="F157" s="74"/>
      <c r="G157" s="74"/>
      <c r="H157" s="75">
        <f t="shared" si="14"/>
        <v>0</v>
      </c>
      <c r="I157" s="79"/>
      <c r="J157" s="72"/>
      <c r="K157" s="72"/>
      <c r="L157" s="73" t="str">
        <f t="shared" si="15"/>
        <v/>
      </c>
    </row>
    <row r="158" spans="1:12" ht="18" customHeight="1" x14ac:dyDescent="0.15">
      <c r="A158" s="86"/>
      <c r="B158" s="73" t="str">
        <f t="shared" si="16"/>
        <v/>
      </c>
      <c r="C158" s="73" t="str">
        <f t="shared" si="17"/>
        <v/>
      </c>
      <c r="D158" s="73" t="str">
        <f t="shared" si="18"/>
        <v/>
      </c>
      <c r="E158" s="73" t="str">
        <f t="shared" si="19"/>
        <v/>
      </c>
      <c r="F158" s="74"/>
      <c r="G158" s="74"/>
      <c r="H158" s="75">
        <f t="shared" si="14"/>
        <v>0</v>
      </c>
      <c r="I158" s="79"/>
      <c r="J158" s="72"/>
      <c r="K158" s="72"/>
      <c r="L158" s="73" t="str">
        <f t="shared" si="15"/>
        <v/>
      </c>
    </row>
    <row r="159" spans="1:12" ht="18" customHeight="1" x14ac:dyDescent="0.15">
      <c r="A159" s="86"/>
      <c r="B159" s="73" t="str">
        <f t="shared" si="16"/>
        <v/>
      </c>
      <c r="C159" s="73" t="str">
        <f t="shared" si="17"/>
        <v/>
      </c>
      <c r="D159" s="73" t="str">
        <f t="shared" si="18"/>
        <v/>
      </c>
      <c r="E159" s="73" t="str">
        <f t="shared" si="19"/>
        <v/>
      </c>
      <c r="F159" s="74"/>
      <c r="G159" s="74"/>
      <c r="H159" s="75">
        <f t="shared" si="14"/>
        <v>0</v>
      </c>
      <c r="I159" s="79"/>
      <c r="J159" s="72"/>
      <c r="K159" s="72"/>
      <c r="L159" s="73" t="str">
        <f t="shared" si="15"/>
        <v/>
      </c>
    </row>
    <row r="160" spans="1:12" ht="18" customHeight="1" x14ac:dyDescent="0.15">
      <c r="A160" s="86"/>
      <c r="B160" s="73" t="str">
        <f t="shared" si="16"/>
        <v/>
      </c>
      <c r="C160" s="73" t="str">
        <f t="shared" si="17"/>
        <v/>
      </c>
      <c r="D160" s="73" t="str">
        <f t="shared" si="18"/>
        <v/>
      </c>
      <c r="E160" s="73" t="str">
        <f t="shared" si="19"/>
        <v/>
      </c>
      <c r="F160" s="74"/>
      <c r="G160" s="74"/>
      <c r="H160" s="75">
        <f t="shared" si="14"/>
        <v>0</v>
      </c>
      <c r="I160" s="79"/>
      <c r="J160" s="72"/>
      <c r="K160" s="72"/>
      <c r="L160" s="73" t="str">
        <f t="shared" si="15"/>
        <v/>
      </c>
    </row>
    <row r="161" spans="1:12" ht="18" customHeight="1" x14ac:dyDescent="0.15">
      <c r="A161" s="86"/>
      <c r="B161" s="73" t="str">
        <f t="shared" si="16"/>
        <v/>
      </c>
      <c r="C161" s="73" t="str">
        <f t="shared" si="17"/>
        <v/>
      </c>
      <c r="D161" s="73" t="str">
        <f t="shared" si="18"/>
        <v/>
      </c>
      <c r="E161" s="73" t="str">
        <f t="shared" si="19"/>
        <v/>
      </c>
      <c r="F161" s="74"/>
      <c r="G161" s="74"/>
      <c r="H161" s="75">
        <f t="shared" si="14"/>
        <v>0</v>
      </c>
      <c r="I161" s="79"/>
      <c r="J161" s="72"/>
      <c r="K161" s="72"/>
      <c r="L161" s="73" t="str">
        <f t="shared" si="15"/>
        <v/>
      </c>
    </row>
    <row r="162" spans="1:12" ht="18" customHeight="1" x14ac:dyDescent="0.15">
      <c r="A162" s="86"/>
      <c r="B162" s="73" t="str">
        <f t="shared" si="16"/>
        <v/>
      </c>
      <c r="C162" s="73" t="str">
        <f t="shared" si="17"/>
        <v/>
      </c>
      <c r="D162" s="73" t="str">
        <f t="shared" si="18"/>
        <v/>
      </c>
      <c r="E162" s="73" t="str">
        <f t="shared" si="19"/>
        <v/>
      </c>
      <c r="F162" s="74"/>
      <c r="G162" s="74"/>
      <c r="H162" s="75">
        <f t="shared" si="14"/>
        <v>0</v>
      </c>
      <c r="I162" s="79"/>
      <c r="J162" s="72"/>
      <c r="K162" s="72"/>
      <c r="L162" s="73" t="str">
        <f t="shared" si="15"/>
        <v/>
      </c>
    </row>
    <row r="163" spans="1:12" ht="18" customHeight="1" x14ac:dyDescent="0.15">
      <c r="A163" s="86"/>
      <c r="B163" s="73" t="str">
        <f t="shared" si="16"/>
        <v/>
      </c>
      <c r="C163" s="73" t="str">
        <f t="shared" si="17"/>
        <v/>
      </c>
      <c r="D163" s="73" t="str">
        <f t="shared" si="18"/>
        <v/>
      </c>
      <c r="E163" s="73" t="str">
        <f t="shared" si="19"/>
        <v/>
      </c>
      <c r="F163" s="74"/>
      <c r="G163" s="74"/>
      <c r="H163" s="75">
        <f t="shared" si="14"/>
        <v>0</v>
      </c>
      <c r="I163" s="79"/>
      <c r="J163" s="72"/>
      <c r="K163" s="72"/>
      <c r="L163" s="73" t="str">
        <f t="shared" si="15"/>
        <v/>
      </c>
    </row>
    <row r="164" spans="1:12" ht="18" customHeight="1" x14ac:dyDescent="0.15">
      <c r="A164" s="86"/>
      <c r="B164" s="73" t="str">
        <f t="shared" si="16"/>
        <v/>
      </c>
      <c r="C164" s="73" t="str">
        <f t="shared" si="17"/>
        <v/>
      </c>
      <c r="D164" s="73" t="str">
        <f t="shared" si="18"/>
        <v/>
      </c>
      <c r="E164" s="73" t="str">
        <f t="shared" si="19"/>
        <v/>
      </c>
      <c r="F164" s="74"/>
      <c r="G164" s="74"/>
      <c r="H164" s="75">
        <f t="shared" si="14"/>
        <v>0</v>
      </c>
      <c r="I164" s="79"/>
      <c r="J164" s="72"/>
      <c r="K164" s="72"/>
      <c r="L164" s="73" t="str">
        <f t="shared" si="15"/>
        <v/>
      </c>
    </row>
    <row r="165" spans="1:12" ht="18" customHeight="1" x14ac:dyDescent="0.15">
      <c r="A165" s="86"/>
      <c r="B165" s="73" t="str">
        <f t="shared" si="16"/>
        <v/>
      </c>
      <c r="C165" s="73" t="str">
        <f t="shared" si="17"/>
        <v/>
      </c>
      <c r="D165" s="73" t="str">
        <f t="shared" si="18"/>
        <v/>
      </c>
      <c r="E165" s="73" t="str">
        <f t="shared" si="19"/>
        <v/>
      </c>
      <c r="F165" s="74"/>
      <c r="G165" s="74"/>
      <c r="H165" s="75">
        <f t="shared" si="14"/>
        <v>0</v>
      </c>
      <c r="I165" s="79"/>
      <c r="J165" s="72"/>
      <c r="K165" s="72"/>
      <c r="L165" s="73" t="str">
        <f t="shared" si="15"/>
        <v/>
      </c>
    </row>
    <row r="166" spans="1:12" ht="18" customHeight="1" x14ac:dyDescent="0.15">
      <c r="A166" s="86"/>
      <c r="B166" s="73" t="str">
        <f t="shared" si="16"/>
        <v/>
      </c>
      <c r="C166" s="73" t="str">
        <f t="shared" si="17"/>
        <v/>
      </c>
      <c r="D166" s="73" t="str">
        <f t="shared" si="18"/>
        <v/>
      </c>
      <c r="E166" s="73" t="str">
        <f t="shared" si="19"/>
        <v/>
      </c>
      <c r="F166" s="74"/>
      <c r="G166" s="74"/>
      <c r="H166" s="75">
        <f t="shared" si="14"/>
        <v>0</v>
      </c>
      <c r="I166" s="79"/>
      <c r="J166" s="72"/>
      <c r="K166" s="72"/>
      <c r="L166" s="73" t="str">
        <f t="shared" si="15"/>
        <v/>
      </c>
    </row>
    <row r="167" spans="1:12" ht="18" customHeight="1" x14ac:dyDescent="0.15">
      <c r="A167" s="86"/>
      <c r="B167" s="73" t="str">
        <f t="shared" si="16"/>
        <v/>
      </c>
      <c r="C167" s="73" t="str">
        <f t="shared" si="17"/>
        <v/>
      </c>
      <c r="D167" s="73" t="str">
        <f t="shared" si="18"/>
        <v/>
      </c>
      <c r="E167" s="73" t="str">
        <f t="shared" si="19"/>
        <v/>
      </c>
      <c r="F167" s="74"/>
      <c r="G167" s="74"/>
      <c r="H167" s="75">
        <f t="shared" si="14"/>
        <v>0</v>
      </c>
      <c r="I167" s="79"/>
      <c r="J167" s="72"/>
      <c r="K167" s="72"/>
      <c r="L167" s="73" t="str">
        <f t="shared" si="15"/>
        <v/>
      </c>
    </row>
    <row r="168" spans="1:12" ht="18" customHeight="1" x14ac:dyDescent="0.15">
      <c r="A168" s="86"/>
      <c r="B168" s="73" t="str">
        <f t="shared" si="16"/>
        <v/>
      </c>
      <c r="C168" s="73" t="str">
        <f t="shared" si="17"/>
        <v/>
      </c>
      <c r="D168" s="73" t="str">
        <f t="shared" si="18"/>
        <v/>
      </c>
      <c r="E168" s="73" t="str">
        <f t="shared" si="19"/>
        <v/>
      </c>
      <c r="F168" s="74"/>
      <c r="G168" s="74"/>
      <c r="H168" s="75">
        <f t="shared" si="14"/>
        <v>0</v>
      </c>
      <c r="I168" s="79"/>
      <c r="J168" s="72"/>
      <c r="K168" s="72"/>
      <c r="L168" s="73" t="str">
        <f t="shared" si="15"/>
        <v/>
      </c>
    </row>
    <row r="169" spans="1:12" ht="18" customHeight="1" x14ac:dyDescent="0.15">
      <c r="A169" s="86"/>
      <c r="B169" s="73" t="str">
        <f t="shared" si="16"/>
        <v/>
      </c>
      <c r="C169" s="73" t="str">
        <f t="shared" si="17"/>
        <v/>
      </c>
      <c r="D169" s="73" t="str">
        <f t="shared" si="18"/>
        <v/>
      </c>
      <c r="E169" s="73" t="str">
        <f t="shared" si="19"/>
        <v/>
      </c>
      <c r="F169" s="74"/>
      <c r="G169" s="74"/>
      <c r="H169" s="75">
        <f t="shared" si="14"/>
        <v>0</v>
      </c>
      <c r="I169" s="79"/>
      <c r="J169" s="72"/>
      <c r="K169" s="72"/>
      <c r="L169" s="73" t="str">
        <f t="shared" si="15"/>
        <v/>
      </c>
    </row>
    <row r="170" spans="1:12" ht="18" customHeight="1" x14ac:dyDescent="0.15">
      <c r="A170" s="86"/>
      <c r="B170" s="73" t="str">
        <f t="shared" si="16"/>
        <v/>
      </c>
      <c r="C170" s="73" t="str">
        <f t="shared" si="17"/>
        <v/>
      </c>
      <c r="D170" s="73" t="str">
        <f t="shared" si="18"/>
        <v/>
      </c>
      <c r="E170" s="73" t="str">
        <f t="shared" si="19"/>
        <v/>
      </c>
      <c r="F170" s="74"/>
      <c r="G170" s="74"/>
      <c r="H170" s="75">
        <f t="shared" si="14"/>
        <v>0</v>
      </c>
      <c r="I170" s="79"/>
      <c r="J170" s="72"/>
      <c r="K170" s="72"/>
      <c r="L170" s="73" t="str">
        <f t="shared" si="15"/>
        <v/>
      </c>
    </row>
    <row r="171" spans="1:12" ht="18" customHeight="1" x14ac:dyDescent="0.15">
      <c r="A171" s="86"/>
      <c r="B171" s="73" t="str">
        <f t="shared" si="16"/>
        <v/>
      </c>
      <c r="C171" s="73" t="str">
        <f t="shared" si="17"/>
        <v/>
      </c>
      <c r="D171" s="73" t="str">
        <f t="shared" si="18"/>
        <v/>
      </c>
      <c r="E171" s="73" t="str">
        <f t="shared" si="19"/>
        <v/>
      </c>
      <c r="F171" s="74"/>
      <c r="G171" s="74"/>
      <c r="H171" s="75">
        <f t="shared" si="14"/>
        <v>0</v>
      </c>
      <c r="I171" s="79"/>
      <c r="J171" s="72"/>
      <c r="K171" s="72"/>
      <c r="L171" s="73" t="str">
        <f t="shared" si="15"/>
        <v/>
      </c>
    </row>
    <row r="172" spans="1:12" ht="18" customHeight="1" x14ac:dyDescent="0.15">
      <c r="A172" s="86"/>
      <c r="B172" s="73" t="str">
        <f t="shared" si="16"/>
        <v/>
      </c>
      <c r="C172" s="73" t="str">
        <f t="shared" si="17"/>
        <v/>
      </c>
      <c r="D172" s="73" t="str">
        <f t="shared" si="18"/>
        <v/>
      </c>
      <c r="E172" s="73" t="str">
        <f t="shared" si="19"/>
        <v/>
      </c>
      <c r="F172" s="74"/>
      <c r="G172" s="74"/>
      <c r="H172" s="75">
        <f t="shared" si="14"/>
        <v>0</v>
      </c>
      <c r="I172" s="79"/>
      <c r="J172" s="72"/>
      <c r="K172" s="72"/>
      <c r="L172" s="73" t="str">
        <f t="shared" si="15"/>
        <v/>
      </c>
    </row>
    <row r="173" spans="1:12" ht="18" customHeight="1" x14ac:dyDescent="0.15">
      <c r="A173" s="86"/>
      <c r="B173" s="73" t="str">
        <f t="shared" si="16"/>
        <v/>
      </c>
      <c r="C173" s="73" t="str">
        <f t="shared" si="17"/>
        <v/>
      </c>
      <c r="D173" s="73" t="str">
        <f t="shared" si="18"/>
        <v/>
      </c>
      <c r="E173" s="73" t="str">
        <f t="shared" si="19"/>
        <v/>
      </c>
      <c r="F173" s="74"/>
      <c r="G173" s="74"/>
      <c r="H173" s="75">
        <f t="shared" si="14"/>
        <v>0</v>
      </c>
      <c r="I173" s="79"/>
      <c r="J173" s="72"/>
      <c r="K173" s="72"/>
      <c r="L173" s="73" t="str">
        <f t="shared" si="15"/>
        <v/>
      </c>
    </row>
    <row r="174" spans="1:12" ht="18" customHeight="1" x14ac:dyDescent="0.15">
      <c r="A174" s="86"/>
      <c r="B174" s="73" t="str">
        <f t="shared" si="16"/>
        <v/>
      </c>
      <c r="C174" s="73" t="str">
        <f t="shared" si="17"/>
        <v/>
      </c>
      <c r="D174" s="73" t="str">
        <f t="shared" si="18"/>
        <v/>
      </c>
      <c r="E174" s="73" t="str">
        <f t="shared" si="19"/>
        <v/>
      </c>
      <c r="F174" s="74"/>
      <c r="G174" s="74"/>
      <c r="H174" s="75">
        <f t="shared" si="14"/>
        <v>0</v>
      </c>
      <c r="I174" s="79"/>
      <c r="J174" s="72"/>
      <c r="K174" s="72"/>
      <c r="L174" s="73" t="str">
        <f t="shared" si="15"/>
        <v/>
      </c>
    </row>
    <row r="175" spans="1:12" ht="18" customHeight="1" x14ac:dyDescent="0.15">
      <c r="A175" s="86"/>
      <c r="B175" s="73" t="str">
        <f t="shared" si="16"/>
        <v/>
      </c>
      <c r="C175" s="73" t="str">
        <f t="shared" si="17"/>
        <v/>
      </c>
      <c r="D175" s="73" t="str">
        <f t="shared" si="18"/>
        <v/>
      </c>
      <c r="E175" s="73" t="str">
        <f t="shared" si="19"/>
        <v/>
      </c>
      <c r="F175" s="74"/>
      <c r="G175" s="74"/>
      <c r="H175" s="75">
        <f t="shared" si="14"/>
        <v>0</v>
      </c>
      <c r="I175" s="79"/>
      <c r="J175" s="72"/>
      <c r="K175" s="72"/>
      <c r="L175" s="73" t="str">
        <f t="shared" si="15"/>
        <v/>
      </c>
    </row>
    <row r="176" spans="1:12" ht="18" customHeight="1" x14ac:dyDescent="0.15">
      <c r="A176" s="86"/>
      <c r="B176" s="73" t="str">
        <f t="shared" si="16"/>
        <v/>
      </c>
      <c r="C176" s="73" t="str">
        <f t="shared" si="17"/>
        <v/>
      </c>
      <c r="D176" s="73" t="str">
        <f t="shared" si="18"/>
        <v/>
      </c>
      <c r="E176" s="73" t="str">
        <f t="shared" si="19"/>
        <v/>
      </c>
      <c r="F176" s="74"/>
      <c r="G176" s="74"/>
      <c r="H176" s="75">
        <f t="shared" si="14"/>
        <v>0</v>
      </c>
      <c r="I176" s="79"/>
      <c r="J176" s="72"/>
      <c r="K176" s="72"/>
      <c r="L176" s="73" t="str">
        <f t="shared" si="15"/>
        <v/>
      </c>
    </row>
    <row r="177" spans="1:12" ht="18" customHeight="1" x14ac:dyDescent="0.15">
      <c r="A177" s="86"/>
      <c r="B177" s="73" t="str">
        <f t="shared" si="16"/>
        <v/>
      </c>
      <c r="C177" s="73" t="str">
        <f t="shared" si="17"/>
        <v/>
      </c>
      <c r="D177" s="73" t="str">
        <f t="shared" si="18"/>
        <v/>
      </c>
      <c r="E177" s="73" t="str">
        <f t="shared" si="19"/>
        <v/>
      </c>
      <c r="F177" s="74"/>
      <c r="G177" s="74"/>
      <c r="H177" s="75">
        <f t="shared" si="14"/>
        <v>0</v>
      </c>
      <c r="I177" s="79"/>
      <c r="J177" s="72"/>
      <c r="K177" s="72"/>
      <c r="L177" s="73" t="str">
        <f t="shared" si="15"/>
        <v/>
      </c>
    </row>
    <row r="178" spans="1:12" ht="18" customHeight="1" x14ac:dyDescent="0.15">
      <c r="A178" s="86"/>
      <c r="B178" s="73" t="str">
        <f t="shared" si="16"/>
        <v/>
      </c>
      <c r="C178" s="73" t="str">
        <f t="shared" si="17"/>
        <v/>
      </c>
      <c r="D178" s="73" t="str">
        <f t="shared" si="18"/>
        <v/>
      </c>
      <c r="E178" s="73" t="str">
        <f t="shared" si="19"/>
        <v/>
      </c>
      <c r="F178" s="74"/>
      <c r="G178" s="74"/>
      <c r="H178" s="75">
        <f t="shared" si="14"/>
        <v>0</v>
      </c>
      <c r="I178" s="79"/>
      <c r="J178" s="72"/>
      <c r="K178" s="72"/>
      <c r="L178" s="73" t="str">
        <f t="shared" si="15"/>
        <v/>
      </c>
    </row>
    <row r="179" spans="1:12" ht="18" customHeight="1" x14ac:dyDescent="0.15">
      <c r="A179" s="86"/>
      <c r="B179" s="73" t="str">
        <f t="shared" si="16"/>
        <v/>
      </c>
      <c r="C179" s="73" t="str">
        <f t="shared" si="17"/>
        <v/>
      </c>
      <c r="D179" s="73" t="str">
        <f t="shared" si="18"/>
        <v/>
      </c>
      <c r="E179" s="73" t="str">
        <f t="shared" si="19"/>
        <v/>
      </c>
      <c r="F179" s="74"/>
      <c r="G179" s="74"/>
      <c r="H179" s="75">
        <f t="shared" si="14"/>
        <v>0</v>
      </c>
      <c r="I179" s="79"/>
      <c r="J179" s="72"/>
      <c r="K179" s="72"/>
      <c r="L179" s="73" t="str">
        <f t="shared" si="15"/>
        <v/>
      </c>
    </row>
    <row r="180" spans="1:12" ht="18" customHeight="1" x14ac:dyDescent="0.15">
      <c r="A180" s="86"/>
      <c r="B180" s="73" t="str">
        <f t="shared" si="16"/>
        <v/>
      </c>
      <c r="C180" s="73" t="str">
        <f t="shared" si="17"/>
        <v/>
      </c>
      <c r="D180" s="73" t="str">
        <f t="shared" si="18"/>
        <v/>
      </c>
      <c r="E180" s="73" t="str">
        <f t="shared" si="19"/>
        <v/>
      </c>
      <c r="F180" s="74"/>
      <c r="G180" s="74"/>
      <c r="H180" s="75">
        <f t="shared" si="14"/>
        <v>0</v>
      </c>
      <c r="I180" s="79"/>
      <c r="J180" s="72"/>
      <c r="K180" s="72"/>
      <c r="L180" s="73" t="str">
        <f t="shared" si="15"/>
        <v/>
      </c>
    </row>
    <row r="181" spans="1:12" ht="18" customHeight="1" x14ac:dyDescent="0.15">
      <c r="A181" s="86"/>
      <c r="B181" s="73" t="str">
        <f t="shared" si="16"/>
        <v/>
      </c>
      <c r="C181" s="73" t="str">
        <f t="shared" si="17"/>
        <v/>
      </c>
      <c r="D181" s="73" t="str">
        <f t="shared" si="18"/>
        <v/>
      </c>
      <c r="E181" s="73" t="str">
        <f t="shared" si="19"/>
        <v/>
      </c>
      <c r="F181" s="74"/>
      <c r="G181" s="74"/>
      <c r="H181" s="75">
        <f t="shared" si="14"/>
        <v>0</v>
      </c>
      <c r="I181" s="79"/>
      <c r="J181" s="72"/>
      <c r="K181" s="72"/>
      <c r="L181" s="73" t="str">
        <f t="shared" si="15"/>
        <v/>
      </c>
    </row>
    <row r="182" spans="1:12" ht="18" customHeight="1" x14ac:dyDescent="0.15">
      <c r="A182" s="86"/>
      <c r="B182" s="73" t="str">
        <f t="shared" si="16"/>
        <v/>
      </c>
      <c r="C182" s="73" t="str">
        <f t="shared" si="17"/>
        <v/>
      </c>
      <c r="D182" s="73" t="str">
        <f t="shared" si="18"/>
        <v/>
      </c>
      <c r="E182" s="73" t="str">
        <f t="shared" si="19"/>
        <v/>
      </c>
      <c r="F182" s="74"/>
      <c r="G182" s="74"/>
      <c r="H182" s="75">
        <f t="shared" si="14"/>
        <v>0</v>
      </c>
      <c r="I182" s="79"/>
      <c r="J182" s="72"/>
      <c r="K182" s="72"/>
      <c r="L182" s="73" t="str">
        <f t="shared" si="15"/>
        <v/>
      </c>
    </row>
    <row r="183" spans="1:12" ht="18" customHeight="1" x14ac:dyDescent="0.15">
      <c r="A183" s="86"/>
      <c r="B183" s="73" t="str">
        <f t="shared" si="16"/>
        <v/>
      </c>
      <c r="C183" s="73" t="str">
        <f t="shared" si="17"/>
        <v/>
      </c>
      <c r="D183" s="73" t="str">
        <f t="shared" si="18"/>
        <v/>
      </c>
      <c r="E183" s="73" t="str">
        <f t="shared" si="19"/>
        <v/>
      </c>
      <c r="F183" s="74"/>
      <c r="G183" s="74"/>
      <c r="H183" s="75">
        <f t="shared" si="14"/>
        <v>0</v>
      </c>
      <c r="I183" s="79"/>
      <c r="J183" s="72"/>
      <c r="K183" s="72"/>
      <c r="L183" s="73" t="str">
        <f t="shared" si="15"/>
        <v/>
      </c>
    </row>
    <row r="184" spans="1:12" ht="18" customHeight="1" x14ac:dyDescent="0.15">
      <c r="A184" s="86"/>
      <c r="B184" s="73" t="str">
        <f t="shared" si="16"/>
        <v/>
      </c>
      <c r="C184" s="73" t="str">
        <f t="shared" si="17"/>
        <v/>
      </c>
      <c r="D184" s="73" t="str">
        <f t="shared" si="18"/>
        <v/>
      </c>
      <c r="E184" s="73" t="str">
        <f t="shared" si="19"/>
        <v/>
      </c>
      <c r="F184" s="74"/>
      <c r="G184" s="74"/>
      <c r="H184" s="75">
        <f t="shared" ref="H184:H247" si="20">F184*G184</f>
        <v>0</v>
      </c>
      <c r="I184" s="79"/>
      <c r="J184" s="72"/>
      <c r="K184" s="72"/>
      <c r="L184" s="73" t="str">
        <f t="shared" ref="L184:L247" si="21">IF(F184&gt;0,"入库","")</f>
        <v/>
      </c>
    </row>
    <row r="185" spans="1:12" ht="18" customHeight="1" x14ac:dyDescent="0.15">
      <c r="A185" s="86"/>
      <c r="B185" s="73" t="str">
        <f t="shared" si="16"/>
        <v/>
      </c>
      <c r="C185" s="73" t="str">
        <f t="shared" si="17"/>
        <v/>
      </c>
      <c r="D185" s="73" t="str">
        <f t="shared" si="18"/>
        <v/>
      </c>
      <c r="E185" s="73" t="str">
        <f t="shared" si="19"/>
        <v/>
      </c>
      <c r="F185" s="74"/>
      <c r="G185" s="74"/>
      <c r="H185" s="75">
        <f t="shared" si="20"/>
        <v>0</v>
      </c>
      <c r="I185" s="79"/>
      <c r="J185" s="72"/>
      <c r="K185" s="72"/>
      <c r="L185" s="73" t="str">
        <f t="shared" si="21"/>
        <v/>
      </c>
    </row>
    <row r="186" spans="1:12" ht="18" customHeight="1" x14ac:dyDescent="0.15">
      <c r="A186" s="86"/>
      <c r="B186" s="73" t="str">
        <f t="shared" si="16"/>
        <v/>
      </c>
      <c r="C186" s="73" t="str">
        <f t="shared" si="17"/>
        <v/>
      </c>
      <c r="D186" s="73" t="str">
        <f t="shared" si="18"/>
        <v/>
      </c>
      <c r="E186" s="73" t="str">
        <f t="shared" si="19"/>
        <v/>
      </c>
      <c r="F186" s="74"/>
      <c r="G186" s="74"/>
      <c r="H186" s="75">
        <f t="shared" si="20"/>
        <v>0</v>
      </c>
      <c r="I186" s="79"/>
      <c r="J186" s="72"/>
      <c r="K186" s="72"/>
      <c r="L186" s="73" t="str">
        <f t="shared" si="21"/>
        <v/>
      </c>
    </row>
    <row r="187" spans="1:12" ht="18" customHeight="1" x14ac:dyDescent="0.15">
      <c r="A187" s="86"/>
      <c r="B187" s="73" t="str">
        <f t="shared" si="16"/>
        <v/>
      </c>
      <c r="C187" s="73" t="str">
        <f t="shared" si="17"/>
        <v/>
      </c>
      <c r="D187" s="73" t="str">
        <f t="shared" si="18"/>
        <v/>
      </c>
      <c r="E187" s="73" t="str">
        <f t="shared" si="19"/>
        <v/>
      </c>
      <c r="F187" s="74"/>
      <c r="G187" s="74"/>
      <c r="H187" s="75">
        <f t="shared" si="20"/>
        <v>0</v>
      </c>
      <c r="I187" s="79"/>
      <c r="J187" s="72"/>
      <c r="K187" s="72"/>
      <c r="L187" s="73" t="str">
        <f t="shared" si="21"/>
        <v/>
      </c>
    </row>
    <row r="188" spans="1:12" ht="18" customHeight="1" x14ac:dyDescent="0.15">
      <c r="A188" s="86"/>
      <c r="B188" s="73" t="str">
        <f t="shared" si="16"/>
        <v/>
      </c>
      <c r="C188" s="73" t="str">
        <f t="shared" si="17"/>
        <v/>
      </c>
      <c r="D188" s="73" t="str">
        <f t="shared" si="18"/>
        <v/>
      </c>
      <c r="E188" s="73" t="str">
        <f t="shared" si="19"/>
        <v/>
      </c>
      <c r="F188" s="74"/>
      <c r="G188" s="74"/>
      <c r="H188" s="75">
        <f t="shared" si="20"/>
        <v>0</v>
      </c>
      <c r="I188" s="79"/>
      <c r="J188" s="72"/>
      <c r="K188" s="72"/>
      <c r="L188" s="73" t="str">
        <f t="shared" si="21"/>
        <v/>
      </c>
    </row>
    <row r="189" spans="1:12" ht="18" customHeight="1" x14ac:dyDescent="0.15">
      <c r="A189" s="86"/>
      <c r="B189" s="73" t="str">
        <f t="shared" si="16"/>
        <v/>
      </c>
      <c r="C189" s="73" t="str">
        <f t="shared" si="17"/>
        <v/>
      </c>
      <c r="D189" s="73" t="str">
        <f t="shared" si="18"/>
        <v/>
      </c>
      <c r="E189" s="73" t="str">
        <f t="shared" si="19"/>
        <v/>
      </c>
      <c r="F189" s="74"/>
      <c r="G189" s="74"/>
      <c r="H189" s="75">
        <f t="shared" si="20"/>
        <v>0</v>
      </c>
      <c r="I189" s="79"/>
      <c r="J189" s="72"/>
      <c r="K189" s="72"/>
      <c r="L189" s="73" t="str">
        <f t="shared" si="21"/>
        <v/>
      </c>
    </row>
    <row r="190" spans="1:12" ht="18" customHeight="1" x14ac:dyDescent="0.15">
      <c r="A190" s="86"/>
      <c r="B190" s="73" t="str">
        <f t="shared" si="16"/>
        <v/>
      </c>
      <c r="C190" s="73" t="str">
        <f t="shared" si="17"/>
        <v/>
      </c>
      <c r="D190" s="73" t="str">
        <f t="shared" si="18"/>
        <v/>
      </c>
      <c r="E190" s="73" t="str">
        <f t="shared" si="19"/>
        <v/>
      </c>
      <c r="F190" s="74"/>
      <c r="G190" s="74"/>
      <c r="H190" s="75">
        <f t="shared" si="20"/>
        <v>0</v>
      </c>
      <c r="I190" s="79"/>
      <c r="J190" s="72"/>
      <c r="K190" s="72"/>
      <c r="L190" s="73" t="str">
        <f t="shared" si="21"/>
        <v/>
      </c>
    </row>
    <row r="191" spans="1:12" ht="18" customHeight="1" x14ac:dyDescent="0.15">
      <c r="A191" s="86"/>
      <c r="B191" s="73" t="str">
        <f t="shared" si="16"/>
        <v/>
      </c>
      <c r="C191" s="73" t="str">
        <f t="shared" si="17"/>
        <v/>
      </c>
      <c r="D191" s="73" t="str">
        <f t="shared" si="18"/>
        <v/>
      </c>
      <c r="E191" s="73" t="str">
        <f t="shared" si="19"/>
        <v/>
      </c>
      <c r="F191" s="74"/>
      <c r="G191" s="74"/>
      <c r="H191" s="75">
        <f t="shared" si="20"/>
        <v>0</v>
      </c>
      <c r="I191" s="79"/>
      <c r="J191" s="72"/>
      <c r="K191" s="72"/>
      <c r="L191" s="73" t="str">
        <f t="shared" si="21"/>
        <v/>
      </c>
    </row>
    <row r="192" spans="1:12" ht="18" customHeight="1" x14ac:dyDescent="0.15">
      <c r="A192" s="86"/>
      <c r="B192" s="73" t="str">
        <f t="shared" si="16"/>
        <v/>
      </c>
      <c r="C192" s="73" t="str">
        <f t="shared" si="17"/>
        <v/>
      </c>
      <c r="D192" s="73" t="str">
        <f t="shared" si="18"/>
        <v/>
      </c>
      <c r="E192" s="73" t="str">
        <f t="shared" si="19"/>
        <v/>
      </c>
      <c r="F192" s="74"/>
      <c r="G192" s="74"/>
      <c r="H192" s="75">
        <f t="shared" si="20"/>
        <v>0</v>
      </c>
      <c r="I192" s="79"/>
      <c r="J192" s="72"/>
      <c r="K192" s="72"/>
      <c r="L192" s="73" t="str">
        <f t="shared" si="21"/>
        <v/>
      </c>
    </row>
    <row r="193" spans="1:12" ht="18" customHeight="1" x14ac:dyDescent="0.15">
      <c r="A193" s="86"/>
      <c r="B193" s="73" t="str">
        <f t="shared" si="16"/>
        <v/>
      </c>
      <c r="C193" s="73" t="str">
        <f t="shared" si="17"/>
        <v/>
      </c>
      <c r="D193" s="73" t="str">
        <f t="shared" si="18"/>
        <v/>
      </c>
      <c r="E193" s="73" t="str">
        <f t="shared" si="19"/>
        <v/>
      </c>
      <c r="F193" s="74"/>
      <c r="G193" s="74"/>
      <c r="H193" s="75">
        <f t="shared" si="20"/>
        <v>0</v>
      </c>
      <c r="I193" s="79"/>
      <c r="J193" s="72"/>
      <c r="K193" s="72"/>
      <c r="L193" s="73" t="str">
        <f t="shared" si="21"/>
        <v/>
      </c>
    </row>
    <row r="194" spans="1:12" ht="18" customHeight="1" x14ac:dyDescent="0.15">
      <c r="A194" s="86"/>
      <c r="B194" s="73" t="str">
        <f t="shared" si="16"/>
        <v/>
      </c>
      <c r="C194" s="73" t="str">
        <f t="shared" si="17"/>
        <v/>
      </c>
      <c r="D194" s="73" t="str">
        <f t="shared" si="18"/>
        <v/>
      </c>
      <c r="E194" s="73" t="str">
        <f t="shared" si="19"/>
        <v/>
      </c>
      <c r="F194" s="74"/>
      <c r="G194" s="74"/>
      <c r="H194" s="75">
        <f t="shared" si="20"/>
        <v>0</v>
      </c>
      <c r="I194" s="79"/>
      <c r="J194" s="72"/>
      <c r="K194" s="72"/>
      <c r="L194" s="73" t="str">
        <f t="shared" si="21"/>
        <v/>
      </c>
    </row>
    <row r="195" spans="1:12" ht="18" customHeight="1" x14ac:dyDescent="0.15">
      <c r="A195" s="86"/>
      <c r="B195" s="73" t="str">
        <f t="shared" ref="B195:B258" si="22">IF($A195=0,"",IF(VLOOKUP($A195,nbbm,2,FALSE)=0,"无此物料",VLOOKUP($A195,nbbm,2,FALSE)))</f>
        <v/>
      </c>
      <c r="C195" s="73" t="str">
        <f t="shared" ref="C195:C258" si="23">IF($A195=0,"",IF(VLOOKUP($A195,nbbm,3,FALSE)=0,"-",VLOOKUP($A195,nbbm,3,FALSE)))</f>
        <v/>
      </c>
      <c r="D195" s="73" t="str">
        <f t="shared" ref="D195:D258" si="24">IF($A195=0,"",IF(VLOOKUP($A195,nbbm,4,FALSE)=0,"-",VLOOKUP($A195,nbbm,4,FALSE)))</f>
        <v/>
      </c>
      <c r="E195" s="73" t="str">
        <f t="shared" ref="E195:E258" si="25">IF($A195=0,"",IF(VLOOKUP($A195,nbbm,5,FALSE)=0,"-",VLOOKUP($A195,nbbm,5,FALSE)))</f>
        <v/>
      </c>
      <c r="F195" s="74"/>
      <c r="G195" s="74"/>
      <c r="H195" s="75">
        <f t="shared" si="20"/>
        <v>0</v>
      </c>
      <c r="I195" s="79"/>
      <c r="J195" s="72"/>
      <c r="K195" s="72"/>
      <c r="L195" s="73" t="str">
        <f t="shared" si="21"/>
        <v/>
      </c>
    </row>
    <row r="196" spans="1:12" ht="18" customHeight="1" x14ac:dyDescent="0.15">
      <c r="A196" s="86"/>
      <c r="B196" s="73" t="str">
        <f t="shared" si="22"/>
        <v/>
      </c>
      <c r="C196" s="73" t="str">
        <f t="shared" si="23"/>
        <v/>
      </c>
      <c r="D196" s="73" t="str">
        <f t="shared" si="24"/>
        <v/>
      </c>
      <c r="E196" s="73" t="str">
        <f t="shared" si="25"/>
        <v/>
      </c>
      <c r="F196" s="74"/>
      <c r="G196" s="74"/>
      <c r="H196" s="75">
        <f t="shared" si="20"/>
        <v>0</v>
      </c>
      <c r="I196" s="79"/>
      <c r="J196" s="72"/>
      <c r="K196" s="72"/>
      <c r="L196" s="73" t="str">
        <f t="shared" si="21"/>
        <v/>
      </c>
    </row>
    <row r="197" spans="1:12" ht="18" customHeight="1" x14ac:dyDescent="0.15">
      <c r="A197" s="86"/>
      <c r="B197" s="73" t="str">
        <f t="shared" si="22"/>
        <v/>
      </c>
      <c r="C197" s="73" t="str">
        <f t="shared" si="23"/>
        <v/>
      </c>
      <c r="D197" s="73" t="str">
        <f t="shared" si="24"/>
        <v/>
      </c>
      <c r="E197" s="73" t="str">
        <f t="shared" si="25"/>
        <v/>
      </c>
      <c r="F197" s="74"/>
      <c r="G197" s="74"/>
      <c r="H197" s="75">
        <f t="shared" si="20"/>
        <v>0</v>
      </c>
      <c r="I197" s="79"/>
      <c r="J197" s="72"/>
      <c r="K197" s="72"/>
      <c r="L197" s="73" t="str">
        <f t="shared" si="21"/>
        <v/>
      </c>
    </row>
    <row r="198" spans="1:12" ht="18" customHeight="1" x14ac:dyDescent="0.15">
      <c r="A198" s="86"/>
      <c r="B198" s="73" t="str">
        <f t="shared" si="22"/>
        <v/>
      </c>
      <c r="C198" s="73" t="str">
        <f t="shared" si="23"/>
        <v/>
      </c>
      <c r="D198" s="73" t="str">
        <f t="shared" si="24"/>
        <v/>
      </c>
      <c r="E198" s="73" t="str">
        <f t="shared" si="25"/>
        <v/>
      </c>
      <c r="F198" s="74"/>
      <c r="G198" s="74"/>
      <c r="H198" s="75">
        <f t="shared" si="20"/>
        <v>0</v>
      </c>
      <c r="I198" s="79"/>
      <c r="J198" s="72"/>
      <c r="K198" s="72"/>
      <c r="L198" s="73" t="str">
        <f t="shared" si="21"/>
        <v/>
      </c>
    </row>
    <row r="199" spans="1:12" ht="18" customHeight="1" x14ac:dyDescent="0.15">
      <c r="A199" s="86"/>
      <c r="B199" s="73" t="str">
        <f t="shared" si="22"/>
        <v/>
      </c>
      <c r="C199" s="73" t="str">
        <f t="shared" si="23"/>
        <v/>
      </c>
      <c r="D199" s="73" t="str">
        <f t="shared" si="24"/>
        <v/>
      </c>
      <c r="E199" s="73" t="str">
        <f t="shared" si="25"/>
        <v/>
      </c>
      <c r="F199" s="74"/>
      <c r="G199" s="74"/>
      <c r="H199" s="75">
        <f t="shared" si="20"/>
        <v>0</v>
      </c>
      <c r="I199" s="79"/>
      <c r="J199" s="72"/>
      <c r="K199" s="72"/>
      <c r="L199" s="73" t="str">
        <f t="shared" si="21"/>
        <v/>
      </c>
    </row>
    <row r="200" spans="1:12" ht="18" customHeight="1" x14ac:dyDescent="0.15">
      <c r="A200" s="86"/>
      <c r="B200" s="73" t="str">
        <f t="shared" si="22"/>
        <v/>
      </c>
      <c r="C200" s="73" t="str">
        <f t="shared" si="23"/>
        <v/>
      </c>
      <c r="D200" s="73" t="str">
        <f t="shared" si="24"/>
        <v/>
      </c>
      <c r="E200" s="73" t="str">
        <f t="shared" si="25"/>
        <v/>
      </c>
      <c r="F200" s="74"/>
      <c r="G200" s="74"/>
      <c r="H200" s="75">
        <f t="shared" si="20"/>
        <v>0</v>
      </c>
      <c r="I200" s="79"/>
      <c r="J200" s="72"/>
      <c r="K200" s="72"/>
      <c r="L200" s="73" t="str">
        <f t="shared" si="21"/>
        <v/>
      </c>
    </row>
    <row r="201" spans="1:12" ht="18" customHeight="1" x14ac:dyDescent="0.15">
      <c r="A201" s="86"/>
      <c r="B201" s="73" t="str">
        <f t="shared" si="22"/>
        <v/>
      </c>
      <c r="C201" s="73" t="str">
        <f t="shared" si="23"/>
        <v/>
      </c>
      <c r="D201" s="73" t="str">
        <f t="shared" si="24"/>
        <v/>
      </c>
      <c r="E201" s="73" t="str">
        <f t="shared" si="25"/>
        <v/>
      </c>
      <c r="F201" s="74"/>
      <c r="G201" s="74"/>
      <c r="H201" s="75">
        <f t="shared" si="20"/>
        <v>0</v>
      </c>
      <c r="I201" s="79"/>
      <c r="J201" s="72"/>
      <c r="K201" s="72"/>
      <c r="L201" s="73" t="str">
        <f t="shared" si="21"/>
        <v/>
      </c>
    </row>
    <row r="202" spans="1:12" ht="18" customHeight="1" x14ac:dyDescent="0.15">
      <c r="A202" s="86"/>
      <c r="B202" s="73" t="str">
        <f t="shared" si="22"/>
        <v/>
      </c>
      <c r="C202" s="73" t="str">
        <f t="shared" si="23"/>
        <v/>
      </c>
      <c r="D202" s="73" t="str">
        <f t="shared" si="24"/>
        <v/>
      </c>
      <c r="E202" s="73" t="str">
        <f t="shared" si="25"/>
        <v/>
      </c>
      <c r="F202" s="74"/>
      <c r="G202" s="74"/>
      <c r="H202" s="75">
        <f t="shared" si="20"/>
        <v>0</v>
      </c>
      <c r="I202" s="79"/>
      <c r="J202" s="72"/>
      <c r="K202" s="72"/>
      <c r="L202" s="73" t="str">
        <f t="shared" si="21"/>
        <v/>
      </c>
    </row>
    <row r="203" spans="1:12" ht="18" customHeight="1" x14ac:dyDescent="0.15">
      <c r="A203" s="86"/>
      <c r="B203" s="73" t="str">
        <f t="shared" si="22"/>
        <v/>
      </c>
      <c r="C203" s="73" t="str">
        <f t="shared" si="23"/>
        <v/>
      </c>
      <c r="D203" s="73" t="str">
        <f t="shared" si="24"/>
        <v/>
      </c>
      <c r="E203" s="73" t="str">
        <f t="shared" si="25"/>
        <v/>
      </c>
      <c r="F203" s="74"/>
      <c r="G203" s="74"/>
      <c r="H203" s="75">
        <f t="shared" si="20"/>
        <v>0</v>
      </c>
      <c r="I203" s="79"/>
      <c r="J203" s="72"/>
      <c r="K203" s="72"/>
      <c r="L203" s="73" t="str">
        <f t="shared" si="21"/>
        <v/>
      </c>
    </row>
    <row r="204" spans="1:12" ht="18" customHeight="1" x14ac:dyDescent="0.15">
      <c r="A204" s="86"/>
      <c r="B204" s="73" t="str">
        <f t="shared" si="22"/>
        <v/>
      </c>
      <c r="C204" s="73" t="str">
        <f t="shared" si="23"/>
        <v/>
      </c>
      <c r="D204" s="73" t="str">
        <f t="shared" si="24"/>
        <v/>
      </c>
      <c r="E204" s="73" t="str">
        <f t="shared" si="25"/>
        <v/>
      </c>
      <c r="F204" s="74"/>
      <c r="G204" s="74"/>
      <c r="H204" s="75">
        <f t="shared" si="20"/>
        <v>0</v>
      </c>
      <c r="I204" s="79"/>
      <c r="J204" s="72"/>
      <c r="K204" s="72"/>
      <c r="L204" s="73" t="str">
        <f t="shared" si="21"/>
        <v/>
      </c>
    </row>
    <row r="205" spans="1:12" ht="18" customHeight="1" x14ac:dyDescent="0.15">
      <c r="A205" s="86"/>
      <c r="B205" s="73" t="str">
        <f t="shared" si="22"/>
        <v/>
      </c>
      <c r="C205" s="73" t="str">
        <f t="shared" si="23"/>
        <v/>
      </c>
      <c r="D205" s="73" t="str">
        <f t="shared" si="24"/>
        <v/>
      </c>
      <c r="E205" s="73" t="str">
        <f t="shared" si="25"/>
        <v/>
      </c>
      <c r="F205" s="74"/>
      <c r="G205" s="74"/>
      <c r="H205" s="75">
        <f t="shared" si="20"/>
        <v>0</v>
      </c>
      <c r="I205" s="79"/>
      <c r="J205" s="72"/>
      <c r="K205" s="72"/>
      <c r="L205" s="73" t="str">
        <f t="shared" si="21"/>
        <v/>
      </c>
    </row>
    <row r="206" spans="1:12" ht="18" customHeight="1" x14ac:dyDescent="0.15">
      <c r="A206" s="86"/>
      <c r="B206" s="73" t="str">
        <f t="shared" si="22"/>
        <v/>
      </c>
      <c r="C206" s="73" t="str">
        <f t="shared" si="23"/>
        <v/>
      </c>
      <c r="D206" s="73" t="str">
        <f t="shared" si="24"/>
        <v/>
      </c>
      <c r="E206" s="73" t="str">
        <f t="shared" si="25"/>
        <v/>
      </c>
      <c r="F206" s="74"/>
      <c r="G206" s="74"/>
      <c r="H206" s="75">
        <f t="shared" si="20"/>
        <v>0</v>
      </c>
      <c r="I206" s="79"/>
      <c r="J206" s="72"/>
      <c r="K206" s="72"/>
      <c r="L206" s="73" t="str">
        <f t="shared" si="21"/>
        <v/>
      </c>
    </row>
    <row r="207" spans="1:12" ht="18" customHeight="1" x14ac:dyDescent="0.15">
      <c r="A207" s="86"/>
      <c r="B207" s="73" t="str">
        <f t="shared" si="22"/>
        <v/>
      </c>
      <c r="C207" s="73" t="str">
        <f t="shared" si="23"/>
        <v/>
      </c>
      <c r="D207" s="73" t="str">
        <f t="shared" si="24"/>
        <v/>
      </c>
      <c r="E207" s="73" t="str">
        <f t="shared" si="25"/>
        <v/>
      </c>
      <c r="F207" s="74"/>
      <c r="G207" s="74"/>
      <c r="H207" s="75">
        <f t="shared" si="20"/>
        <v>0</v>
      </c>
      <c r="I207" s="79"/>
      <c r="J207" s="72"/>
      <c r="K207" s="72"/>
      <c r="L207" s="73" t="str">
        <f t="shared" si="21"/>
        <v/>
      </c>
    </row>
    <row r="208" spans="1:12" ht="18" customHeight="1" x14ac:dyDescent="0.15">
      <c r="A208" s="86"/>
      <c r="B208" s="73" t="str">
        <f t="shared" si="22"/>
        <v/>
      </c>
      <c r="C208" s="73" t="str">
        <f t="shared" si="23"/>
        <v/>
      </c>
      <c r="D208" s="73" t="str">
        <f t="shared" si="24"/>
        <v/>
      </c>
      <c r="E208" s="73" t="str">
        <f t="shared" si="25"/>
        <v/>
      </c>
      <c r="F208" s="74"/>
      <c r="G208" s="74"/>
      <c r="H208" s="75">
        <f t="shared" si="20"/>
        <v>0</v>
      </c>
      <c r="I208" s="79"/>
      <c r="J208" s="72"/>
      <c r="K208" s="72"/>
      <c r="L208" s="73" t="str">
        <f t="shared" si="21"/>
        <v/>
      </c>
    </row>
    <row r="209" spans="1:12" ht="18" customHeight="1" x14ac:dyDescent="0.15">
      <c r="A209" s="86"/>
      <c r="B209" s="73" t="str">
        <f t="shared" si="22"/>
        <v/>
      </c>
      <c r="C209" s="73" t="str">
        <f t="shared" si="23"/>
        <v/>
      </c>
      <c r="D209" s="73" t="str">
        <f t="shared" si="24"/>
        <v/>
      </c>
      <c r="E209" s="73" t="str">
        <f t="shared" si="25"/>
        <v/>
      </c>
      <c r="F209" s="74"/>
      <c r="G209" s="74"/>
      <c r="H209" s="75">
        <f t="shared" si="20"/>
        <v>0</v>
      </c>
      <c r="I209" s="79"/>
      <c r="J209" s="72"/>
      <c r="K209" s="72"/>
      <c r="L209" s="73" t="str">
        <f t="shared" si="21"/>
        <v/>
      </c>
    </row>
    <row r="210" spans="1:12" ht="18" customHeight="1" x14ac:dyDescent="0.15">
      <c r="A210" s="86"/>
      <c r="B210" s="73" t="str">
        <f t="shared" si="22"/>
        <v/>
      </c>
      <c r="C210" s="73" t="str">
        <f t="shared" si="23"/>
        <v/>
      </c>
      <c r="D210" s="73" t="str">
        <f t="shared" si="24"/>
        <v/>
      </c>
      <c r="E210" s="73" t="str">
        <f t="shared" si="25"/>
        <v/>
      </c>
      <c r="F210" s="74"/>
      <c r="G210" s="74"/>
      <c r="H210" s="75">
        <f t="shared" si="20"/>
        <v>0</v>
      </c>
      <c r="I210" s="79"/>
      <c r="J210" s="72"/>
      <c r="K210" s="72"/>
      <c r="L210" s="73" t="str">
        <f t="shared" si="21"/>
        <v/>
      </c>
    </row>
    <row r="211" spans="1:12" ht="18" customHeight="1" x14ac:dyDescent="0.15">
      <c r="A211" s="86"/>
      <c r="B211" s="73" t="str">
        <f t="shared" si="22"/>
        <v/>
      </c>
      <c r="C211" s="73" t="str">
        <f t="shared" si="23"/>
        <v/>
      </c>
      <c r="D211" s="73" t="str">
        <f t="shared" si="24"/>
        <v/>
      </c>
      <c r="E211" s="73" t="str">
        <f t="shared" si="25"/>
        <v/>
      </c>
      <c r="F211" s="74"/>
      <c r="G211" s="74"/>
      <c r="H211" s="75">
        <f t="shared" si="20"/>
        <v>0</v>
      </c>
      <c r="I211" s="79"/>
      <c r="J211" s="72"/>
      <c r="K211" s="72"/>
      <c r="L211" s="73" t="str">
        <f t="shared" si="21"/>
        <v/>
      </c>
    </row>
    <row r="212" spans="1:12" ht="18" customHeight="1" x14ac:dyDescent="0.15">
      <c r="A212" s="86"/>
      <c r="B212" s="73" t="str">
        <f t="shared" si="22"/>
        <v/>
      </c>
      <c r="C212" s="73" t="str">
        <f t="shared" si="23"/>
        <v/>
      </c>
      <c r="D212" s="73" t="str">
        <f t="shared" si="24"/>
        <v/>
      </c>
      <c r="E212" s="73" t="str">
        <f t="shared" si="25"/>
        <v/>
      </c>
      <c r="F212" s="74"/>
      <c r="G212" s="74"/>
      <c r="H212" s="75">
        <f t="shared" si="20"/>
        <v>0</v>
      </c>
      <c r="I212" s="79"/>
      <c r="J212" s="72"/>
      <c r="K212" s="72"/>
      <c r="L212" s="73" t="str">
        <f t="shared" si="21"/>
        <v/>
      </c>
    </row>
    <row r="213" spans="1:12" ht="18" customHeight="1" x14ac:dyDescent="0.15">
      <c r="A213" s="86"/>
      <c r="B213" s="73" t="str">
        <f t="shared" si="22"/>
        <v/>
      </c>
      <c r="C213" s="73" t="str">
        <f t="shared" si="23"/>
        <v/>
      </c>
      <c r="D213" s="73" t="str">
        <f t="shared" si="24"/>
        <v/>
      </c>
      <c r="E213" s="73" t="str">
        <f t="shared" si="25"/>
        <v/>
      </c>
      <c r="F213" s="74"/>
      <c r="G213" s="74"/>
      <c r="H213" s="75">
        <f t="shared" si="20"/>
        <v>0</v>
      </c>
      <c r="I213" s="79"/>
      <c r="J213" s="72"/>
      <c r="K213" s="72"/>
      <c r="L213" s="73" t="str">
        <f t="shared" si="21"/>
        <v/>
      </c>
    </row>
    <row r="214" spans="1:12" ht="18" customHeight="1" x14ac:dyDescent="0.15">
      <c r="A214" s="86"/>
      <c r="B214" s="73" t="str">
        <f t="shared" si="22"/>
        <v/>
      </c>
      <c r="C214" s="73" t="str">
        <f t="shared" si="23"/>
        <v/>
      </c>
      <c r="D214" s="73" t="str">
        <f t="shared" si="24"/>
        <v/>
      </c>
      <c r="E214" s="73" t="str">
        <f t="shared" si="25"/>
        <v/>
      </c>
      <c r="F214" s="74"/>
      <c r="G214" s="74"/>
      <c r="H214" s="75">
        <f t="shared" si="20"/>
        <v>0</v>
      </c>
      <c r="I214" s="79"/>
      <c r="J214" s="72"/>
      <c r="K214" s="72"/>
      <c r="L214" s="73" t="str">
        <f t="shared" si="21"/>
        <v/>
      </c>
    </row>
    <row r="215" spans="1:12" ht="18" customHeight="1" x14ac:dyDescent="0.15">
      <c r="A215" s="86"/>
      <c r="B215" s="73" t="str">
        <f t="shared" si="22"/>
        <v/>
      </c>
      <c r="C215" s="73" t="str">
        <f t="shared" si="23"/>
        <v/>
      </c>
      <c r="D215" s="73" t="str">
        <f t="shared" si="24"/>
        <v/>
      </c>
      <c r="E215" s="73" t="str">
        <f t="shared" si="25"/>
        <v/>
      </c>
      <c r="F215" s="74"/>
      <c r="G215" s="74"/>
      <c r="H215" s="75">
        <f t="shared" si="20"/>
        <v>0</v>
      </c>
      <c r="I215" s="79"/>
      <c r="J215" s="72"/>
      <c r="K215" s="72"/>
      <c r="L215" s="73" t="str">
        <f t="shared" si="21"/>
        <v/>
      </c>
    </row>
    <row r="216" spans="1:12" ht="18" customHeight="1" x14ac:dyDescent="0.15">
      <c r="A216" s="86"/>
      <c r="B216" s="73" t="str">
        <f t="shared" si="22"/>
        <v/>
      </c>
      <c r="C216" s="73" t="str">
        <f t="shared" si="23"/>
        <v/>
      </c>
      <c r="D216" s="73" t="str">
        <f t="shared" si="24"/>
        <v/>
      </c>
      <c r="E216" s="73" t="str">
        <f t="shared" si="25"/>
        <v/>
      </c>
      <c r="F216" s="74"/>
      <c r="G216" s="74"/>
      <c r="H216" s="75">
        <f t="shared" si="20"/>
        <v>0</v>
      </c>
      <c r="I216" s="79"/>
      <c r="J216" s="72"/>
      <c r="K216" s="72"/>
      <c r="L216" s="73" t="str">
        <f t="shared" si="21"/>
        <v/>
      </c>
    </row>
    <row r="217" spans="1:12" ht="18" customHeight="1" x14ac:dyDescent="0.15">
      <c r="A217" s="86"/>
      <c r="B217" s="73" t="str">
        <f t="shared" si="22"/>
        <v/>
      </c>
      <c r="C217" s="73" t="str">
        <f t="shared" si="23"/>
        <v/>
      </c>
      <c r="D217" s="73" t="str">
        <f t="shared" si="24"/>
        <v/>
      </c>
      <c r="E217" s="73" t="str">
        <f t="shared" si="25"/>
        <v/>
      </c>
      <c r="F217" s="74"/>
      <c r="G217" s="74"/>
      <c r="H217" s="75">
        <f t="shared" si="20"/>
        <v>0</v>
      </c>
      <c r="I217" s="79"/>
      <c r="J217" s="72"/>
      <c r="K217" s="72"/>
      <c r="L217" s="73" t="str">
        <f t="shared" si="21"/>
        <v/>
      </c>
    </row>
    <row r="218" spans="1:12" ht="18" customHeight="1" x14ac:dyDescent="0.15">
      <c r="A218" s="86"/>
      <c r="B218" s="73" t="str">
        <f t="shared" si="22"/>
        <v/>
      </c>
      <c r="C218" s="73" t="str">
        <f t="shared" si="23"/>
        <v/>
      </c>
      <c r="D218" s="73" t="str">
        <f t="shared" si="24"/>
        <v/>
      </c>
      <c r="E218" s="73" t="str">
        <f t="shared" si="25"/>
        <v/>
      </c>
      <c r="F218" s="74"/>
      <c r="G218" s="74"/>
      <c r="H218" s="75">
        <f t="shared" si="20"/>
        <v>0</v>
      </c>
      <c r="I218" s="79"/>
      <c r="J218" s="72"/>
      <c r="K218" s="72"/>
      <c r="L218" s="73" t="str">
        <f t="shared" si="21"/>
        <v/>
      </c>
    </row>
    <row r="219" spans="1:12" ht="18" customHeight="1" x14ac:dyDescent="0.15">
      <c r="A219" s="86"/>
      <c r="B219" s="73" t="str">
        <f t="shared" si="22"/>
        <v/>
      </c>
      <c r="C219" s="73" t="str">
        <f t="shared" si="23"/>
        <v/>
      </c>
      <c r="D219" s="73" t="str">
        <f t="shared" si="24"/>
        <v/>
      </c>
      <c r="E219" s="73" t="str">
        <f t="shared" si="25"/>
        <v/>
      </c>
      <c r="F219" s="74"/>
      <c r="G219" s="74"/>
      <c r="H219" s="75">
        <f t="shared" si="20"/>
        <v>0</v>
      </c>
      <c r="I219" s="79"/>
      <c r="J219" s="72"/>
      <c r="K219" s="72"/>
      <c r="L219" s="73" t="str">
        <f t="shared" si="21"/>
        <v/>
      </c>
    </row>
    <row r="220" spans="1:12" ht="18" customHeight="1" x14ac:dyDescent="0.15">
      <c r="A220" s="86"/>
      <c r="B220" s="73" t="str">
        <f t="shared" si="22"/>
        <v/>
      </c>
      <c r="C220" s="73" t="str">
        <f t="shared" si="23"/>
        <v/>
      </c>
      <c r="D220" s="73" t="str">
        <f t="shared" si="24"/>
        <v/>
      </c>
      <c r="E220" s="73" t="str">
        <f t="shared" si="25"/>
        <v/>
      </c>
      <c r="F220" s="74"/>
      <c r="G220" s="74"/>
      <c r="H220" s="75">
        <f t="shared" si="20"/>
        <v>0</v>
      </c>
      <c r="I220" s="79"/>
      <c r="J220" s="72"/>
      <c r="K220" s="72"/>
      <c r="L220" s="73" t="str">
        <f t="shared" si="21"/>
        <v/>
      </c>
    </row>
    <row r="221" spans="1:12" ht="18" customHeight="1" x14ac:dyDescent="0.15">
      <c r="A221" s="86"/>
      <c r="B221" s="73" t="str">
        <f t="shared" si="22"/>
        <v/>
      </c>
      <c r="C221" s="73" t="str">
        <f t="shared" si="23"/>
        <v/>
      </c>
      <c r="D221" s="73" t="str">
        <f t="shared" si="24"/>
        <v/>
      </c>
      <c r="E221" s="73" t="str">
        <f t="shared" si="25"/>
        <v/>
      </c>
      <c r="F221" s="74"/>
      <c r="G221" s="74"/>
      <c r="H221" s="75">
        <f t="shared" si="20"/>
        <v>0</v>
      </c>
      <c r="I221" s="79"/>
      <c r="J221" s="72"/>
      <c r="K221" s="72"/>
      <c r="L221" s="73" t="str">
        <f t="shared" si="21"/>
        <v/>
      </c>
    </row>
    <row r="222" spans="1:12" ht="18" customHeight="1" x14ac:dyDescent="0.15">
      <c r="A222" s="86"/>
      <c r="B222" s="73" t="str">
        <f t="shared" si="22"/>
        <v/>
      </c>
      <c r="C222" s="73" t="str">
        <f t="shared" si="23"/>
        <v/>
      </c>
      <c r="D222" s="73" t="str">
        <f t="shared" si="24"/>
        <v/>
      </c>
      <c r="E222" s="73" t="str">
        <f t="shared" si="25"/>
        <v/>
      </c>
      <c r="F222" s="74"/>
      <c r="G222" s="74"/>
      <c r="H222" s="75">
        <f t="shared" si="20"/>
        <v>0</v>
      </c>
      <c r="I222" s="79"/>
      <c r="J222" s="72"/>
      <c r="K222" s="72"/>
      <c r="L222" s="73" t="str">
        <f t="shared" si="21"/>
        <v/>
      </c>
    </row>
    <row r="223" spans="1:12" ht="18" customHeight="1" x14ac:dyDescent="0.15">
      <c r="A223" s="86"/>
      <c r="B223" s="73" t="str">
        <f t="shared" si="22"/>
        <v/>
      </c>
      <c r="C223" s="73" t="str">
        <f t="shared" si="23"/>
        <v/>
      </c>
      <c r="D223" s="73" t="str">
        <f t="shared" si="24"/>
        <v/>
      </c>
      <c r="E223" s="73" t="str">
        <f t="shared" si="25"/>
        <v/>
      </c>
      <c r="F223" s="74"/>
      <c r="G223" s="74"/>
      <c r="H223" s="75">
        <f t="shared" si="20"/>
        <v>0</v>
      </c>
      <c r="I223" s="79"/>
      <c r="J223" s="72"/>
      <c r="K223" s="72"/>
      <c r="L223" s="73" t="str">
        <f t="shared" si="21"/>
        <v/>
      </c>
    </row>
    <row r="224" spans="1:12" ht="18" customHeight="1" x14ac:dyDescent="0.15">
      <c r="A224" s="86"/>
      <c r="B224" s="73" t="str">
        <f t="shared" si="22"/>
        <v/>
      </c>
      <c r="C224" s="73" t="str">
        <f t="shared" si="23"/>
        <v/>
      </c>
      <c r="D224" s="73" t="str">
        <f t="shared" si="24"/>
        <v/>
      </c>
      <c r="E224" s="73" t="str">
        <f t="shared" si="25"/>
        <v/>
      </c>
      <c r="F224" s="74"/>
      <c r="G224" s="74"/>
      <c r="H224" s="75">
        <f t="shared" si="20"/>
        <v>0</v>
      </c>
      <c r="I224" s="79"/>
      <c r="J224" s="72"/>
      <c r="K224" s="72"/>
      <c r="L224" s="73" t="str">
        <f t="shared" si="21"/>
        <v/>
      </c>
    </row>
    <row r="225" spans="1:12" ht="18" customHeight="1" x14ac:dyDescent="0.15">
      <c r="A225" s="86"/>
      <c r="B225" s="73" t="str">
        <f t="shared" si="22"/>
        <v/>
      </c>
      <c r="C225" s="73" t="str">
        <f t="shared" si="23"/>
        <v/>
      </c>
      <c r="D225" s="73" t="str">
        <f t="shared" si="24"/>
        <v/>
      </c>
      <c r="E225" s="73" t="str">
        <f t="shared" si="25"/>
        <v/>
      </c>
      <c r="F225" s="74"/>
      <c r="G225" s="74"/>
      <c r="H225" s="75">
        <f t="shared" si="20"/>
        <v>0</v>
      </c>
      <c r="I225" s="79"/>
      <c r="J225" s="72"/>
      <c r="K225" s="72"/>
      <c r="L225" s="73" t="str">
        <f t="shared" si="21"/>
        <v/>
      </c>
    </row>
    <row r="226" spans="1:12" ht="18" customHeight="1" x14ac:dyDescent="0.15">
      <c r="A226" s="86"/>
      <c r="B226" s="73" t="str">
        <f t="shared" si="22"/>
        <v/>
      </c>
      <c r="C226" s="73" t="str">
        <f t="shared" si="23"/>
        <v/>
      </c>
      <c r="D226" s="73" t="str">
        <f t="shared" si="24"/>
        <v/>
      </c>
      <c r="E226" s="73" t="str">
        <f t="shared" si="25"/>
        <v/>
      </c>
      <c r="F226" s="74"/>
      <c r="G226" s="74"/>
      <c r="H226" s="75">
        <f t="shared" si="20"/>
        <v>0</v>
      </c>
      <c r="I226" s="79"/>
      <c r="J226" s="72"/>
      <c r="K226" s="72"/>
      <c r="L226" s="73" t="str">
        <f t="shared" si="21"/>
        <v/>
      </c>
    </row>
    <row r="227" spans="1:12" ht="18" customHeight="1" x14ac:dyDescent="0.15">
      <c r="A227" s="86"/>
      <c r="B227" s="73" t="str">
        <f t="shared" si="22"/>
        <v/>
      </c>
      <c r="C227" s="73" t="str">
        <f t="shared" si="23"/>
        <v/>
      </c>
      <c r="D227" s="73" t="str">
        <f t="shared" si="24"/>
        <v/>
      </c>
      <c r="E227" s="73" t="str">
        <f t="shared" si="25"/>
        <v/>
      </c>
      <c r="F227" s="74"/>
      <c r="G227" s="74"/>
      <c r="H227" s="75">
        <f t="shared" si="20"/>
        <v>0</v>
      </c>
      <c r="I227" s="79"/>
      <c r="J227" s="72"/>
      <c r="K227" s="72"/>
      <c r="L227" s="73" t="str">
        <f t="shared" si="21"/>
        <v/>
      </c>
    </row>
    <row r="228" spans="1:12" ht="18" customHeight="1" x14ac:dyDescent="0.15">
      <c r="A228" s="86"/>
      <c r="B228" s="73" t="str">
        <f t="shared" si="22"/>
        <v/>
      </c>
      <c r="C228" s="73" t="str">
        <f t="shared" si="23"/>
        <v/>
      </c>
      <c r="D228" s="73" t="str">
        <f t="shared" si="24"/>
        <v/>
      </c>
      <c r="E228" s="73" t="str">
        <f t="shared" si="25"/>
        <v/>
      </c>
      <c r="F228" s="74"/>
      <c r="G228" s="74"/>
      <c r="H228" s="75">
        <f t="shared" si="20"/>
        <v>0</v>
      </c>
      <c r="I228" s="79"/>
      <c r="J228" s="72"/>
      <c r="K228" s="72"/>
      <c r="L228" s="73" t="str">
        <f t="shared" si="21"/>
        <v/>
      </c>
    </row>
    <row r="229" spans="1:12" ht="18" customHeight="1" x14ac:dyDescent="0.15">
      <c r="A229" s="86"/>
      <c r="B229" s="73" t="str">
        <f t="shared" si="22"/>
        <v/>
      </c>
      <c r="C229" s="73" t="str">
        <f t="shared" si="23"/>
        <v/>
      </c>
      <c r="D229" s="73" t="str">
        <f t="shared" si="24"/>
        <v/>
      </c>
      <c r="E229" s="73" t="str">
        <f t="shared" si="25"/>
        <v/>
      </c>
      <c r="F229" s="74"/>
      <c r="G229" s="74"/>
      <c r="H229" s="75">
        <f t="shared" si="20"/>
        <v>0</v>
      </c>
      <c r="I229" s="79"/>
      <c r="J229" s="72"/>
      <c r="K229" s="72"/>
      <c r="L229" s="73" t="str">
        <f t="shared" si="21"/>
        <v/>
      </c>
    </row>
    <row r="230" spans="1:12" ht="18" customHeight="1" x14ac:dyDescent="0.15">
      <c r="A230" s="86"/>
      <c r="B230" s="73" t="str">
        <f t="shared" si="22"/>
        <v/>
      </c>
      <c r="C230" s="73" t="str">
        <f t="shared" si="23"/>
        <v/>
      </c>
      <c r="D230" s="73" t="str">
        <f t="shared" si="24"/>
        <v/>
      </c>
      <c r="E230" s="73" t="str">
        <f t="shared" si="25"/>
        <v/>
      </c>
      <c r="F230" s="74"/>
      <c r="G230" s="74"/>
      <c r="H230" s="75">
        <f t="shared" si="20"/>
        <v>0</v>
      </c>
      <c r="I230" s="79"/>
      <c r="J230" s="72"/>
      <c r="K230" s="72"/>
      <c r="L230" s="73" t="str">
        <f t="shared" si="21"/>
        <v/>
      </c>
    </row>
    <row r="231" spans="1:12" ht="18" customHeight="1" x14ac:dyDescent="0.15">
      <c r="A231" s="86"/>
      <c r="B231" s="73" t="str">
        <f t="shared" si="22"/>
        <v/>
      </c>
      <c r="C231" s="73" t="str">
        <f t="shared" si="23"/>
        <v/>
      </c>
      <c r="D231" s="73" t="str">
        <f t="shared" si="24"/>
        <v/>
      </c>
      <c r="E231" s="73" t="str">
        <f t="shared" si="25"/>
        <v/>
      </c>
      <c r="F231" s="74"/>
      <c r="G231" s="74"/>
      <c r="H231" s="75">
        <f t="shared" si="20"/>
        <v>0</v>
      </c>
      <c r="I231" s="79"/>
      <c r="J231" s="72"/>
      <c r="K231" s="72"/>
      <c r="L231" s="73" t="str">
        <f t="shared" si="21"/>
        <v/>
      </c>
    </row>
    <row r="232" spans="1:12" ht="18" customHeight="1" x14ac:dyDescent="0.15">
      <c r="A232" s="86"/>
      <c r="B232" s="73" t="str">
        <f t="shared" si="22"/>
        <v/>
      </c>
      <c r="C232" s="73" t="str">
        <f t="shared" si="23"/>
        <v/>
      </c>
      <c r="D232" s="73" t="str">
        <f t="shared" si="24"/>
        <v/>
      </c>
      <c r="E232" s="73" t="str">
        <f t="shared" si="25"/>
        <v/>
      </c>
      <c r="F232" s="74"/>
      <c r="G232" s="74"/>
      <c r="H232" s="75">
        <f t="shared" si="20"/>
        <v>0</v>
      </c>
      <c r="I232" s="79"/>
      <c r="J232" s="72"/>
      <c r="K232" s="72"/>
      <c r="L232" s="73" t="str">
        <f t="shared" si="21"/>
        <v/>
      </c>
    </row>
    <row r="233" spans="1:12" ht="18" customHeight="1" x14ac:dyDescent="0.15">
      <c r="A233" s="86"/>
      <c r="B233" s="73" t="str">
        <f t="shared" si="22"/>
        <v/>
      </c>
      <c r="C233" s="73" t="str">
        <f t="shared" si="23"/>
        <v/>
      </c>
      <c r="D233" s="73" t="str">
        <f t="shared" si="24"/>
        <v/>
      </c>
      <c r="E233" s="73" t="str">
        <f t="shared" si="25"/>
        <v/>
      </c>
      <c r="F233" s="74"/>
      <c r="G233" s="74"/>
      <c r="H233" s="75">
        <f t="shared" si="20"/>
        <v>0</v>
      </c>
      <c r="I233" s="79"/>
      <c r="J233" s="72"/>
      <c r="K233" s="72"/>
      <c r="L233" s="73" t="str">
        <f t="shared" si="21"/>
        <v/>
      </c>
    </row>
    <row r="234" spans="1:12" ht="18" customHeight="1" x14ac:dyDescent="0.15">
      <c r="A234" s="86"/>
      <c r="B234" s="73" t="str">
        <f t="shared" si="22"/>
        <v/>
      </c>
      <c r="C234" s="73" t="str">
        <f t="shared" si="23"/>
        <v/>
      </c>
      <c r="D234" s="73" t="str">
        <f t="shared" si="24"/>
        <v/>
      </c>
      <c r="E234" s="73" t="str">
        <f t="shared" si="25"/>
        <v/>
      </c>
      <c r="F234" s="74"/>
      <c r="G234" s="74"/>
      <c r="H234" s="75">
        <f t="shared" si="20"/>
        <v>0</v>
      </c>
      <c r="I234" s="79"/>
      <c r="J234" s="72"/>
      <c r="K234" s="72"/>
      <c r="L234" s="73" t="str">
        <f t="shared" si="21"/>
        <v/>
      </c>
    </row>
    <row r="235" spans="1:12" ht="18" customHeight="1" x14ac:dyDescent="0.15">
      <c r="A235" s="86"/>
      <c r="B235" s="73" t="str">
        <f t="shared" si="22"/>
        <v/>
      </c>
      <c r="C235" s="73" t="str">
        <f t="shared" si="23"/>
        <v/>
      </c>
      <c r="D235" s="73" t="str">
        <f t="shared" si="24"/>
        <v/>
      </c>
      <c r="E235" s="73" t="str">
        <f t="shared" si="25"/>
        <v/>
      </c>
      <c r="F235" s="74"/>
      <c r="G235" s="74"/>
      <c r="H235" s="75">
        <f t="shared" si="20"/>
        <v>0</v>
      </c>
      <c r="I235" s="79"/>
      <c r="J235" s="72"/>
      <c r="K235" s="72"/>
      <c r="L235" s="73" t="str">
        <f t="shared" si="21"/>
        <v/>
      </c>
    </row>
    <row r="236" spans="1:12" ht="18" customHeight="1" x14ac:dyDescent="0.15">
      <c r="A236" s="86"/>
      <c r="B236" s="73" t="str">
        <f t="shared" si="22"/>
        <v/>
      </c>
      <c r="C236" s="73" t="str">
        <f t="shared" si="23"/>
        <v/>
      </c>
      <c r="D236" s="73" t="str">
        <f t="shared" si="24"/>
        <v/>
      </c>
      <c r="E236" s="73" t="str">
        <f t="shared" si="25"/>
        <v/>
      </c>
      <c r="F236" s="74"/>
      <c r="G236" s="74"/>
      <c r="H236" s="75">
        <f t="shared" si="20"/>
        <v>0</v>
      </c>
      <c r="I236" s="79"/>
      <c r="J236" s="72"/>
      <c r="K236" s="72"/>
      <c r="L236" s="73" t="str">
        <f t="shared" si="21"/>
        <v/>
      </c>
    </row>
    <row r="237" spans="1:12" ht="18" customHeight="1" x14ac:dyDescent="0.15">
      <c r="A237" s="86"/>
      <c r="B237" s="73" t="str">
        <f t="shared" si="22"/>
        <v/>
      </c>
      <c r="C237" s="73" t="str">
        <f t="shared" si="23"/>
        <v/>
      </c>
      <c r="D237" s="73" t="str">
        <f t="shared" si="24"/>
        <v/>
      </c>
      <c r="E237" s="73" t="str">
        <f t="shared" si="25"/>
        <v/>
      </c>
      <c r="F237" s="74"/>
      <c r="G237" s="74"/>
      <c r="H237" s="75">
        <f t="shared" si="20"/>
        <v>0</v>
      </c>
      <c r="I237" s="79"/>
      <c r="J237" s="72"/>
      <c r="K237" s="72"/>
      <c r="L237" s="73" t="str">
        <f t="shared" si="21"/>
        <v/>
      </c>
    </row>
    <row r="238" spans="1:12" ht="18" customHeight="1" x14ac:dyDescent="0.15">
      <c r="A238" s="86"/>
      <c r="B238" s="73" t="str">
        <f t="shared" si="22"/>
        <v/>
      </c>
      <c r="C238" s="73" t="str">
        <f t="shared" si="23"/>
        <v/>
      </c>
      <c r="D238" s="73" t="str">
        <f t="shared" si="24"/>
        <v/>
      </c>
      <c r="E238" s="73" t="str">
        <f t="shared" si="25"/>
        <v/>
      </c>
      <c r="F238" s="74"/>
      <c r="G238" s="74"/>
      <c r="H238" s="75">
        <f t="shared" si="20"/>
        <v>0</v>
      </c>
      <c r="I238" s="79"/>
      <c r="J238" s="72"/>
      <c r="K238" s="72"/>
      <c r="L238" s="73" t="str">
        <f t="shared" si="21"/>
        <v/>
      </c>
    </row>
    <row r="239" spans="1:12" ht="18" customHeight="1" x14ac:dyDescent="0.15">
      <c r="A239" s="86"/>
      <c r="B239" s="73" t="str">
        <f t="shared" si="22"/>
        <v/>
      </c>
      <c r="C239" s="73" t="str">
        <f t="shared" si="23"/>
        <v/>
      </c>
      <c r="D239" s="73" t="str">
        <f t="shared" si="24"/>
        <v/>
      </c>
      <c r="E239" s="73" t="str">
        <f t="shared" si="25"/>
        <v/>
      </c>
      <c r="F239" s="74"/>
      <c r="G239" s="74"/>
      <c r="H239" s="75">
        <f t="shared" si="20"/>
        <v>0</v>
      </c>
      <c r="I239" s="79"/>
      <c r="J239" s="72"/>
      <c r="K239" s="72"/>
      <c r="L239" s="73" t="str">
        <f t="shared" si="21"/>
        <v/>
      </c>
    </row>
    <row r="240" spans="1:12" ht="18" customHeight="1" x14ac:dyDescent="0.15">
      <c r="A240" s="86"/>
      <c r="B240" s="73" t="str">
        <f t="shared" si="22"/>
        <v/>
      </c>
      <c r="C240" s="73" t="str">
        <f t="shared" si="23"/>
        <v/>
      </c>
      <c r="D240" s="73" t="str">
        <f t="shared" si="24"/>
        <v/>
      </c>
      <c r="E240" s="73" t="str">
        <f t="shared" si="25"/>
        <v/>
      </c>
      <c r="F240" s="74"/>
      <c r="G240" s="74"/>
      <c r="H240" s="75">
        <f t="shared" si="20"/>
        <v>0</v>
      </c>
      <c r="I240" s="79"/>
      <c r="J240" s="72"/>
      <c r="K240" s="72"/>
      <c r="L240" s="73" t="str">
        <f t="shared" si="21"/>
        <v/>
      </c>
    </row>
    <row r="241" spans="1:12" ht="18" customHeight="1" x14ac:dyDescent="0.15">
      <c r="A241" s="86"/>
      <c r="B241" s="73" t="str">
        <f t="shared" si="22"/>
        <v/>
      </c>
      <c r="C241" s="73" t="str">
        <f t="shared" si="23"/>
        <v/>
      </c>
      <c r="D241" s="73" t="str">
        <f t="shared" si="24"/>
        <v/>
      </c>
      <c r="E241" s="73" t="str">
        <f t="shared" si="25"/>
        <v/>
      </c>
      <c r="F241" s="74"/>
      <c r="G241" s="74"/>
      <c r="H241" s="75">
        <f t="shared" si="20"/>
        <v>0</v>
      </c>
      <c r="I241" s="79"/>
      <c r="J241" s="72"/>
      <c r="K241" s="72"/>
      <c r="L241" s="73" t="str">
        <f t="shared" si="21"/>
        <v/>
      </c>
    </row>
    <row r="242" spans="1:12" ht="18" customHeight="1" x14ac:dyDescent="0.15">
      <c r="A242" s="86"/>
      <c r="B242" s="73" t="str">
        <f t="shared" si="22"/>
        <v/>
      </c>
      <c r="C242" s="73" t="str">
        <f t="shared" si="23"/>
        <v/>
      </c>
      <c r="D242" s="73" t="str">
        <f t="shared" si="24"/>
        <v/>
      </c>
      <c r="E242" s="73" t="str">
        <f t="shared" si="25"/>
        <v/>
      </c>
      <c r="F242" s="74"/>
      <c r="G242" s="74"/>
      <c r="H242" s="75">
        <f t="shared" si="20"/>
        <v>0</v>
      </c>
      <c r="I242" s="79"/>
      <c r="J242" s="72"/>
      <c r="K242" s="72"/>
      <c r="L242" s="73" t="str">
        <f t="shared" si="21"/>
        <v/>
      </c>
    </row>
    <row r="243" spans="1:12" ht="18" customHeight="1" x14ac:dyDescent="0.15">
      <c r="A243" s="86"/>
      <c r="B243" s="73" t="str">
        <f t="shared" si="22"/>
        <v/>
      </c>
      <c r="C243" s="73" t="str">
        <f t="shared" si="23"/>
        <v/>
      </c>
      <c r="D243" s="73" t="str">
        <f t="shared" si="24"/>
        <v/>
      </c>
      <c r="E243" s="73" t="str">
        <f t="shared" si="25"/>
        <v/>
      </c>
      <c r="F243" s="74"/>
      <c r="G243" s="74"/>
      <c r="H243" s="75">
        <f t="shared" si="20"/>
        <v>0</v>
      </c>
      <c r="I243" s="79"/>
      <c r="J243" s="72"/>
      <c r="K243" s="72"/>
      <c r="L243" s="73" t="str">
        <f t="shared" si="21"/>
        <v/>
      </c>
    </row>
    <row r="244" spans="1:12" ht="18" customHeight="1" x14ac:dyDescent="0.15">
      <c r="A244" s="86"/>
      <c r="B244" s="73" t="str">
        <f t="shared" si="22"/>
        <v/>
      </c>
      <c r="C244" s="73" t="str">
        <f t="shared" si="23"/>
        <v/>
      </c>
      <c r="D244" s="73" t="str">
        <f t="shared" si="24"/>
        <v/>
      </c>
      <c r="E244" s="73" t="str">
        <f t="shared" si="25"/>
        <v/>
      </c>
      <c r="F244" s="74"/>
      <c r="G244" s="74"/>
      <c r="H244" s="75">
        <f t="shared" si="20"/>
        <v>0</v>
      </c>
      <c r="I244" s="79"/>
      <c r="J244" s="72"/>
      <c r="K244" s="72"/>
      <c r="L244" s="73" t="str">
        <f t="shared" si="21"/>
        <v/>
      </c>
    </row>
    <row r="245" spans="1:12" ht="18" customHeight="1" x14ac:dyDescent="0.15">
      <c r="A245" s="86"/>
      <c r="B245" s="73" t="str">
        <f t="shared" si="22"/>
        <v/>
      </c>
      <c r="C245" s="73" t="str">
        <f t="shared" si="23"/>
        <v/>
      </c>
      <c r="D245" s="73" t="str">
        <f t="shared" si="24"/>
        <v/>
      </c>
      <c r="E245" s="73" t="str">
        <f t="shared" si="25"/>
        <v/>
      </c>
      <c r="F245" s="74"/>
      <c r="G245" s="74"/>
      <c r="H245" s="75">
        <f t="shared" si="20"/>
        <v>0</v>
      </c>
      <c r="I245" s="79"/>
      <c r="J245" s="72"/>
      <c r="K245" s="72"/>
      <c r="L245" s="73" t="str">
        <f t="shared" si="21"/>
        <v/>
      </c>
    </row>
    <row r="246" spans="1:12" ht="18" customHeight="1" x14ac:dyDescent="0.15">
      <c r="A246" s="86"/>
      <c r="B246" s="73" t="str">
        <f t="shared" si="22"/>
        <v/>
      </c>
      <c r="C246" s="73" t="str">
        <f t="shared" si="23"/>
        <v/>
      </c>
      <c r="D246" s="73" t="str">
        <f t="shared" si="24"/>
        <v/>
      </c>
      <c r="E246" s="73" t="str">
        <f t="shared" si="25"/>
        <v/>
      </c>
      <c r="F246" s="74"/>
      <c r="G246" s="74"/>
      <c r="H246" s="75">
        <f t="shared" si="20"/>
        <v>0</v>
      </c>
      <c r="I246" s="79"/>
      <c r="J246" s="72"/>
      <c r="K246" s="72"/>
      <c r="L246" s="73" t="str">
        <f t="shared" si="21"/>
        <v/>
      </c>
    </row>
    <row r="247" spans="1:12" ht="18" customHeight="1" x14ac:dyDescent="0.15">
      <c r="A247" s="86"/>
      <c r="B247" s="73" t="str">
        <f t="shared" si="22"/>
        <v/>
      </c>
      <c r="C247" s="73" t="str">
        <f t="shared" si="23"/>
        <v/>
      </c>
      <c r="D247" s="73" t="str">
        <f t="shared" si="24"/>
        <v/>
      </c>
      <c r="E247" s="73" t="str">
        <f t="shared" si="25"/>
        <v/>
      </c>
      <c r="F247" s="74"/>
      <c r="G247" s="74"/>
      <c r="H247" s="75">
        <f t="shared" si="20"/>
        <v>0</v>
      </c>
      <c r="I247" s="79"/>
      <c r="J247" s="72"/>
      <c r="K247" s="72"/>
      <c r="L247" s="73" t="str">
        <f t="shared" si="21"/>
        <v/>
      </c>
    </row>
    <row r="248" spans="1:12" ht="18" customHeight="1" x14ac:dyDescent="0.15">
      <c r="A248" s="86"/>
      <c r="B248" s="73" t="str">
        <f t="shared" si="22"/>
        <v/>
      </c>
      <c r="C248" s="73" t="str">
        <f t="shared" si="23"/>
        <v/>
      </c>
      <c r="D248" s="73" t="str">
        <f t="shared" si="24"/>
        <v/>
      </c>
      <c r="E248" s="73" t="str">
        <f t="shared" si="25"/>
        <v/>
      </c>
      <c r="F248" s="74"/>
      <c r="G248" s="74"/>
      <c r="H248" s="75">
        <f t="shared" ref="H248:H300" si="26">F248*G248</f>
        <v>0</v>
      </c>
      <c r="I248" s="79"/>
      <c r="J248" s="72"/>
      <c r="K248" s="72"/>
      <c r="L248" s="73" t="str">
        <f t="shared" ref="L248:L300" si="27">IF(F248&gt;0,"入库","")</f>
        <v/>
      </c>
    </row>
    <row r="249" spans="1:12" ht="18" customHeight="1" x14ac:dyDescent="0.15">
      <c r="A249" s="86"/>
      <c r="B249" s="73" t="str">
        <f t="shared" si="22"/>
        <v/>
      </c>
      <c r="C249" s="73" t="str">
        <f t="shared" si="23"/>
        <v/>
      </c>
      <c r="D249" s="73" t="str">
        <f t="shared" si="24"/>
        <v/>
      </c>
      <c r="E249" s="73" t="str">
        <f t="shared" si="25"/>
        <v/>
      </c>
      <c r="F249" s="74"/>
      <c r="G249" s="74"/>
      <c r="H249" s="75">
        <f t="shared" si="26"/>
        <v>0</v>
      </c>
      <c r="I249" s="79"/>
      <c r="J249" s="72"/>
      <c r="K249" s="72"/>
      <c r="L249" s="73" t="str">
        <f t="shared" si="27"/>
        <v/>
      </c>
    </row>
    <row r="250" spans="1:12" ht="18" customHeight="1" x14ac:dyDescent="0.15">
      <c r="A250" s="86"/>
      <c r="B250" s="73" t="str">
        <f t="shared" si="22"/>
        <v/>
      </c>
      <c r="C250" s="73" t="str">
        <f t="shared" si="23"/>
        <v/>
      </c>
      <c r="D250" s="73" t="str">
        <f t="shared" si="24"/>
        <v/>
      </c>
      <c r="E250" s="73" t="str">
        <f t="shared" si="25"/>
        <v/>
      </c>
      <c r="F250" s="74"/>
      <c r="G250" s="74"/>
      <c r="H250" s="75">
        <f t="shared" si="26"/>
        <v>0</v>
      </c>
      <c r="I250" s="79"/>
      <c r="J250" s="72"/>
      <c r="K250" s="72"/>
      <c r="L250" s="73" t="str">
        <f t="shared" si="27"/>
        <v/>
      </c>
    </row>
    <row r="251" spans="1:12" ht="18" customHeight="1" x14ac:dyDescent="0.15">
      <c r="A251" s="86"/>
      <c r="B251" s="73" t="str">
        <f t="shared" si="22"/>
        <v/>
      </c>
      <c r="C251" s="73" t="str">
        <f t="shared" si="23"/>
        <v/>
      </c>
      <c r="D251" s="73" t="str">
        <f t="shared" si="24"/>
        <v/>
      </c>
      <c r="E251" s="73" t="str">
        <f t="shared" si="25"/>
        <v/>
      </c>
      <c r="F251" s="74"/>
      <c r="G251" s="74"/>
      <c r="H251" s="75">
        <f t="shared" si="26"/>
        <v>0</v>
      </c>
      <c r="I251" s="79"/>
      <c r="J251" s="72"/>
      <c r="K251" s="72"/>
      <c r="L251" s="73" t="str">
        <f t="shared" si="27"/>
        <v/>
      </c>
    </row>
    <row r="252" spans="1:12" ht="18" customHeight="1" x14ac:dyDescent="0.15">
      <c r="A252" s="86"/>
      <c r="B252" s="73" t="str">
        <f t="shared" si="22"/>
        <v/>
      </c>
      <c r="C252" s="73" t="str">
        <f t="shared" si="23"/>
        <v/>
      </c>
      <c r="D252" s="73" t="str">
        <f t="shared" si="24"/>
        <v/>
      </c>
      <c r="E252" s="73" t="str">
        <f t="shared" si="25"/>
        <v/>
      </c>
      <c r="F252" s="74"/>
      <c r="G252" s="74"/>
      <c r="H252" s="75">
        <f t="shared" si="26"/>
        <v>0</v>
      </c>
      <c r="I252" s="79"/>
      <c r="J252" s="72"/>
      <c r="K252" s="72"/>
      <c r="L252" s="73" t="str">
        <f t="shared" si="27"/>
        <v/>
      </c>
    </row>
    <row r="253" spans="1:12" ht="18" customHeight="1" x14ac:dyDescent="0.15">
      <c r="A253" s="86"/>
      <c r="B253" s="73" t="str">
        <f t="shared" si="22"/>
        <v/>
      </c>
      <c r="C253" s="73" t="str">
        <f t="shared" si="23"/>
        <v/>
      </c>
      <c r="D253" s="73" t="str">
        <f t="shared" si="24"/>
        <v/>
      </c>
      <c r="E253" s="73" t="str">
        <f t="shared" si="25"/>
        <v/>
      </c>
      <c r="F253" s="74"/>
      <c r="G253" s="74"/>
      <c r="H253" s="75">
        <f t="shared" si="26"/>
        <v>0</v>
      </c>
      <c r="I253" s="79"/>
      <c r="J253" s="72"/>
      <c r="K253" s="72"/>
      <c r="L253" s="73" t="str">
        <f t="shared" si="27"/>
        <v/>
      </c>
    </row>
    <row r="254" spans="1:12" ht="18" customHeight="1" x14ac:dyDescent="0.15">
      <c r="A254" s="86"/>
      <c r="B254" s="73" t="str">
        <f t="shared" si="22"/>
        <v/>
      </c>
      <c r="C254" s="73" t="str">
        <f t="shared" si="23"/>
        <v/>
      </c>
      <c r="D254" s="73" t="str">
        <f t="shared" si="24"/>
        <v/>
      </c>
      <c r="E254" s="73" t="str">
        <f t="shared" si="25"/>
        <v/>
      </c>
      <c r="F254" s="74"/>
      <c r="G254" s="74"/>
      <c r="H254" s="75">
        <f t="shared" si="26"/>
        <v>0</v>
      </c>
      <c r="I254" s="79"/>
      <c r="J254" s="72"/>
      <c r="K254" s="72"/>
      <c r="L254" s="73" t="str">
        <f t="shared" si="27"/>
        <v/>
      </c>
    </row>
    <row r="255" spans="1:12" ht="18" customHeight="1" x14ac:dyDescent="0.15">
      <c r="A255" s="86"/>
      <c r="B255" s="73" t="str">
        <f t="shared" si="22"/>
        <v/>
      </c>
      <c r="C255" s="73" t="str">
        <f t="shared" si="23"/>
        <v/>
      </c>
      <c r="D255" s="73" t="str">
        <f t="shared" si="24"/>
        <v/>
      </c>
      <c r="E255" s="73" t="str">
        <f t="shared" si="25"/>
        <v/>
      </c>
      <c r="F255" s="74"/>
      <c r="G255" s="74"/>
      <c r="H255" s="75">
        <f t="shared" si="26"/>
        <v>0</v>
      </c>
      <c r="I255" s="79"/>
      <c r="J255" s="72"/>
      <c r="K255" s="72"/>
      <c r="L255" s="73" t="str">
        <f t="shared" si="27"/>
        <v/>
      </c>
    </row>
    <row r="256" spans="1:12" ht="18" customHeight="1" x14ac:dyDescent="0.15">
      <c r="A256" s="86"/>
      <c r="B256" s="73" t="str">
        <f t="shared" si="22"/>
        <v/>
      </c>
      <c r="C256" s="73" t="str">
        <f t="shared" si="23"/>
        <v/>
      </c>
      <c r="D256" s="73" t="str">
        <f t="shared" si="24"/>
        <v/>
      </c>
      <c r="E256" s="73" t="str">
        <f t="shared" si="25"/>
        <v/>
      </c>
      <c r="F256" s="74"/>
      <c r="G256" s="74"/>
      <c r="H256" s="75">
        <f t="shared" si="26"/>
        <v>0</v>
      </c>
      <c r="I256" s="79"/>
      <c r="J256" s="72"/>
      <c r="K256" s="72"/>
      <c r="L256" s="73" t="str">
        <f t="shared" si="27"/>
        <v/>
      </c>
    </row>
    <row r="257" spans="1:12" ht="18" customHeight="1" x14ac:dyDescent="0.15">
      <c r="A257" s="86"/>
      <c r="B257" s="73" t="str">
        <f t="shared" si="22"/>
        <v/>
      </c>
      <c r="C257" s="73" t="str">
        <f t="shared" si="23"/>
        <v/>
      </c>
      <c r="D257" s="73" t="str">
        <f t="shared" si="24"/>
        <v/>
      </c>
      <c r="E257" s="73" t="str">
        <f t="shared" si="25"/>
        <v/>
      </c>
      <c r="F257" s="74"/>
      <c r="G257" s="74"/>
      <c r="H257" s="75">
        <f t="shared" si="26"/>
        <v>0</v>
      </c>
      <c r="I257" s="79"/>
      <c r="J257" s="72"/>
      <c r="K257" s="72"/>
      <c r="L257" s="73" t="str">
        <f t="shared" si="27"/>
        <v/>
      </c>
    </row>
    <row r="258" spans="1:12" ht="18" customHeight="1" x14ac:dyDescent="0.15">
      <c r="A258" s="86"/>
      <c r="B258" s="73" t="str">
        <f t="shared" si="22"/>
        <v/>
      </c>
      <c r="C258" s="73" t="str">
        <f t="shared" si="23"/>
        <v/>
      </c>
      <c r="D258" s="73" t="str">
        <f t="shared" si="24"/>
        <v/>
      </c>
      <c r="E258" s="73" t="str">
        <f t="shared" si="25"/>
        <v/>
      </c>
      <c r="F258" s="74"/>
      <c r="G258" s="74"/>
      <c r="H258" s="75">
        <f t="shared" si="26"/>
        <v>0</v>
      </c>
      <c r="I258" s="79"/>
      <c r="J258" s="72"/>
      <c r="K258" s="72"/>
      <c r="L258" s="73" t="str">
        <f t="shared" si="27"/>
        <v/>
      </c>
    </row>
    <row r="259" spans="1:12" ht="18" customHeight="1" x14ac:dyDescent="0.15">
      <c r="A259" s="86"/>
      <c r="B259" s="73" t="str">
        <f t="shared" ref="B259:B300" si="28">IF($A259=0,"",IF(VLOOKUP($A259,nbbm,2,FALSE)=0,"无此物料",VLOOKUP($A259,nbbm,2,FALSE)))</f>
        <v/>
      </c>
      <c r="C259" s="73" t="str">
        <f t="shared" ref="C259:C300" si="29">IF($A259=0,"",IF(VLOOKUP($A259,nbbm,3,FALSE)=0,"-",VLOOKUP($A259,nbbm,3,FALSE)))</f>
        <v/>
      </c>
      <c r="D259" s="73" t="str">
        <f t="shared" ref="D259:D300" si="30">IF($A259=0,"",IF(VLOOKUP($A259,nbbm,4,FALSE)=0,"-",VLOOKUP($A259,nbbm,4,FALSE)))</f>
        <v/>
      </c>
      <c r="E259" s="73" t="str">
        <f t="shared" ref="E259:E300" si="31">IF($A259=0,"",IF(VLOOKUP($A259,nbbm,5,FALSE)=0,"-",VLOOKUP($A259,nbbm,5,FALSE)))</f>
        <v/>
      </c>
      <c r="F259" s="74"/>
      <c r="G259" s="74"/>
      <c r="H259" s="75">
        <f t="shared" si="26"/>
        <v>0</v>
      </c>
      <c r="I259" s="79"/>
      <c r="J259" s="72"/>
      <c r="K259" s="72"/>
      <c r="L259" s="73" t="str">
        <f t="shared" si="27"/>
        <v/>
      </c>
    </row>
    <row r="260" spans="1:12" ht="18" customHeight="1" x14ac:dyDescent="0.15">
      <c r="A260" s="86"/>
      <c r="B260" s="73" t="str">
        <f t="shared" si="28"/>
        <v/>
      </c>
      <c r="C260" s="73" t="str">
        <f t="shared" si="29"/>
        <v/>
      </c>
      <c r="D260" s="73" t="str">
        <f t="shared" si="30"/>
        <v/>
      </c>
      <c r="E260" s="73" t="str">
        <f t="shared" si="31"/>
        <v/>
      </c>
      <c r="F260" s="74"/>
      <c r="G260" s="74"/>
      <c r="H260" s="75">
        <f t="shared" si="26"/>
        <v>0</v>
      </c>
      <c r="I260" s="79"/>
      <c r="J260" s="72"/>
      <c r="K260" s="72"/>
      <c r="L260" s="73" t="str">
        <f t="shared" si="27"/>
        <v/>
      </c>
    </row>
    <row r="261" spans="1:12" ht="18" customHeight="1" x14ac:dyDescent="0.15">
      <c r="A261" s="86"/>
      <c r="B261" s="73" t="str">
        <f t="shared" si="28"/>
        <v/>
      </c>
      <c r="C261" s="73" t="str">
        <f t="shared" si="29"/>
        <v/>
      </c>
      <c r="D261" s="73" t="str">
        <f t="shared" si="30"/>
        <v/>
      </c>
      <c r="E261" s="73" t="str">
        <f t="shared" si="31"/>
        <v/>
      </c>
      <c r="F261" s="74"/>
      <c r="G261" s="74"/>
      <c r="H261" s="75">
        <f t="shared" si="26"/>
        <v>0</v>
      </c>
      <c r="I261" s="79"/>
      <c r="J261" s="72"/>
      <c r="K261" s="72"/>
      <c r="L261" s="73" t="str">
        <f t="shared" si="27"/>
        <v/>
      </c>
    </row>
    <row r="262" spans="1:12" ht="18" customHeight="1" x14ac:dyDescent="0.15">
      <c r="A262" s="86"/>
      <c r="B262" s="73" t="str">
        <f t="shared" si="28"/>
        <v/>
      </c>
      <c r="C262" s="73" t="str">
        <f t="shared" si="29"/>
        <v/>
      </c>
      <c r="D262" s="73" t="str">
        <f t="shared" si="30"/>
        <v/>
      </c>
      <c r="E262" s="73" t="str">
        <f t="shared" si="31"/>
        <v/>
      </c>
      <c r="F262" s="74"/>
      <c r="G262" s="74"/>
      <c r="H262" s="75">
        <f t="shared" si="26"/>
        <v>0</v>
      </c>
      <c r="I262" s="79"/>
      <c r="J262" s="72"/>
      <c r="K262" s="72"/>
      <c r="L262" s="73" t="str">
        <f t="shared" si="27"/>
        <v/>
      </c>
    </row>
    <row r="263" spans="1:12" ht="18" customHeight="1" x14ac:dyDescent="0.15">
      <c r="A263" s="86"/>
      <c r="B263" s="73" t="str">
        <f t="shared" si="28"/>
        <v/>
      </c>
      <c r="C263" s="73" t="str">
        <f t="shared" si="29"/>
        <v/>
      </c>
      <c r="D263" s="73" t="str">
        <f t="shared" si="30"/>
        <v/>
      </c>
      <c r="E263" s="73" t="str">
        <f t="shared" si="31"/>
        <v/>
      </c>
      <c r="F263" s="74"/>
      <c r="G263" s="74"/>
      <c r="H263" s="75">
        <f t="shared" si="26"/>
        <v>0</v>
      </c>
      <c r="I263" s="79"/>
      <c r="J263" s="72"/>
      <c r="K263" s="72"/>
      <c r="L263" s="73" t="str">
        <f t="shared" si="27"/>
        <v/>
      </c>
    </row>
    <row r="264" spans="1:12" ht="18" customHeight="1" x14ac:dyDescent="0.15">
      <c r="A264" s="86"/>
      <c r="B264" s="73" t="str">
        <f t="shared" si="28"/>
        <v/>
      </c>
      <c r="C264" s="73" t="str">
        <f t="shared" si="29"/>
        <v/>
      </c>
      <c r="D264" s="73" t="str">
        <f t="shared" si="30"/>
        <v/>
      </c>
      <c r="E264" s="73" t="str">
        <f t="shared" si="31"/>
        <v/>
      </c>
      <c r="F264" s="74"/>
      <c r="G264" s="74"/>
      <c r="H264" s="75">
        <f t="shared" si="26"/>
        <v>0</v>
      </c>
      <c r="I264" s="79"/>
      <c r="J264" s="72"/>
      <c r="K264" s="72"/>
      <c r="L264" s="73" t="str">
        <f t="shared" si="27"/>
        <v/>
      </c>
    </row>
    <row r="265" spans="1:12" ht="18" customHeight="1" x14ac:dyDescent="0.15">
      <c r="A265" s="86"/>
      <c r="B265" s="73" t="str">
        <f t="shared" si="28"/>
        <v/>
      </c>
      <c r="C265" s="73" t="str">
        <f t="shared" si="29"/>
        <v/>
      </c>
      <c r="D265" s="73" t="str">
        <f t="shared" si="30"/>
        <v/>
      </c>
      <c r="E265" s="73" t="str">
        <f t="shared" si="31"/>
        <v/>
      </c>
      <c r="F265" s="74"/>
      <c r="G265" s="74"/>
      <c r="H265" s="75">
        <f t="shared" si="26"/>
        <v>0</v>
      </c>
      <c r="I265" s="79"/>
      <c r="J265" s="72"/>
      <c r="K265" s="72"/>
      <c r="L265" s="73" t="str">
        <f t="shared" si="27"/>
        <v/>
      </c>
    </row>
    <row r="266" spans="1:12" ht="18" customHeight="1" x14ac:dyDescent="0.15">
      <c r="A266" s="86"/>
      <c r="B266" s="73" t="str">
        <f t="shared" si="28"/>
        <v/>
      </c>
      <c r="C266" s="73" t="str">
        <f t="shared" si="29"/>
        <v/>
      </c>
      <c r="D266" s="73" t="str">
        <f t="shared" si="30"/>
        <v/>
      </c>
      <c r="E266" s="73" t="str">
        <f t="shared" si="31"/>
        <v/>
      </c>
      <c r="F266" s="74"/>
      <c r="G266" s="74"/>
      <c r="H266" s="75">
        <f t="shared" si="26"/>
        <v>0</v>
      </c>
      <c r="I266" s="79"/>
      <c r="J266" s="72"/>
      <c r="K266" s="72"/>
      <c r="L266" s="73" t="str">
        <f t="shared" si="27"/>
        <v/>
      </c>
    </row>
    <row r="267" spans="1:12" ht="18" customHeight="1" x14ac:dyDescent="0.15">
      <c r="A267" s="86"/>
      <c r="B267" s="73" t="str">
        <f t="shared" si="28"/>
        <v/>
      </c>
      <c r="C267" s="73" t="str">
        <f t="shared" si="29"/>
        <v/>
      </c>
      <c r="D267" s="73" t="str">
        <f t="shared" si="30"/>
        <v/>
      </c>
      <c r="E267" s="73" t="str">
        <f t="shared" si="31"/>
        <v/>
      </c>
      <c r="F267" s="74"/>
      <c r="G267" s="74"/>
      <c r="H267" s="75">
        <f t="shared" si="26"/>
        <v>0</v>
      </c>
      <c r="I267" s="79"/>
      <c r="J267" s="72"/>
      <c r="K267" s="72"/>
      <c r="L267" s="73" t="str">
        <f t="shared" si="27"/>
        <v/>
      </c>
    </row>
    <row r="268" spans="1:12" ht="18" customHeight="1" x14ac:dyDescent="0.15">
      <c r="A268" s="86"/>
      <c r="B268" s="73" t="str">
        <f t="shared" si="28"/>
        <v/>
      </c>
      <c r="C268" s="73" t="str">
        <f t="shared" si="29"/>
        <v/>
      </c>
      <c r="D268" s="73" t="str">
        <f t="shared" si="30"/>
        <v/>
      </c>
      <c r="E268" s="73" t="str">
        <f t="shared" si="31"/>
        <v/>
      </c>
      <c r="F268" s="74"/>
      <c r="G268" s="74"/>
      <c r="H268" s="75">
        <f t="shared" si="26"/>
        <v>0</v>
      </c>
      <c r="I268" s="79"/>
      <c r="J268" s="72"/>
      <c r="K268" s="72"/>
      <c r="L268" s="73" t="str">
        <f t="shared" si="27"/>
        <v/>
      </c>
    </row>
    <row r="269" spans="1:12" ht="18" customHeight="1" x14ac:dyDescent="0.15">
      <c r="A269" s="86"/>
      <c r="B269" s="73" t="str">
        <f t="shared" si="28"/>
        <v/>
      </c>
      <c r="C269" s="73" t="str">
        <f t="shared" si="29"/>
        <v/>
      </c>
      <c r="D269" s="73" t="str">
        <f t="shared" si="30"/>
        <v/>
      </c>
      <c r="E269" s="73" t="str">
        <f t="shared" si="31"/>
        <v/>
      </c>
      <c r="F269" s="74"/>
      <c r="G269" s="74"/>
      <c r="H269" s="75">
        <f t="shared" si="26"/>
        <v>0</v>
      </c>
      <c r="I269" s="79"/>
      <c r="J269" s="72"/>
      <c r="K269" s="72"/>
      <c r="L269" s="73" t="str">
        <f t="shared" si="27"/>
        <v/>
      </c>
    </row>
    <row r="270" spans="1:12" ht="18" customHeight="1" x14ac:dyDescent="0.15">
      <c r="A270" s="86"/>
      <c r="B270" s="73" t="str">
        <f t="shared" si="28"/>
        <v/>
      </c>
      <c r="C270" s="73" t="str">
        <f t="shared" si="29"/>
        <v/>
      </c>
      <c r="D270" s="73" t="str">
        <f t="shared" si="30"/>
        <v/>
      </c>
      <c r="E270" s="73" t="str">
        <f t="shared" si="31"/>
        <v/>
      </c>
      <c r="F270" s="74"/>
      <c r="G270" s="74"/>
      <c r="H270" s="75">
        <f t="shared" si="26"/>
        <v>0</v>
      </c>
      <c r="I270" s="79"/>
      <c r="J270" s="72"/>
      <c r="K270" s="72"/>
      <c r="L270" s="73" t="str">
        <f t="shared" si="27"/>
        <v/>
      </c>
    </row>
    <row r="271" spans="1:12" ht="18" customHeight="1" x14ac:dyDescent="0.15">
      <c r="A271" s="86"/>
      <c r="B271" s="73" t="str">
        <f t="shared" si="28"/>
        <v/>
      </c>
      <c r="C271" s="73" t="str">
        <f t="shared" si="29"/>
        <v/>
      </c>
      <c r="D271" s="73" t="str">
        <f t="shared" si="30"/>
        <v/>
      </c>
      <c r="E271" s="73" t="str">
        <f t="shared" si="31"/>
        <v/>
      </c>
      <c r="F271" s="74"/>
      <c r="G271" s="74"/>
      <c r="H271" s="75">
        <f t="shared" si="26"/>
        <v>0</v>
      </c>
      <c r="I271" s="79"/>
      <c r="J271" s="72"/>
      <c r="K271" s="72"/>
      <c r="L271" s="73" t="str">
        <f t="shared" si="27"/>
        <v/>
      </c>
    </row>
    <row r="272" spans="1:12" ht="18" customHeight="1" x14ac:dyDescent="0.15">
      <c r="A272" s="86"/>
      <c r="B272" s="73" t="str">
        <f t="shared" si="28"/>
        <v/>
      </c>
      <c r="C272" s="73" t="str">
        <f t="shared" si="29"/>
        <v/>
      </c>
      <c r="D272" s="73" t="str">
        <f t="shared" si="30"/>
        <v/>
      </c>
      <c r="E272" s="73" t="str">
        <f t="shared" si="31"/>
        <v/>
      </c>
      <c r="F272" s="74"/>
      <c r="G272" s="74"/>
      <c r="H272" s="75">
        <f t="shared" si="26"/>
        <v>0</v>
      </c>
      <c r="I272" s="79"/>
      <c r="J272" s="72"/>
      <c r="K272" s="72"/>
      <c r="L272" s="73" t="str">
        <f t="shared" si="27"/>
        <v/>
      </c>
    </row>
    <row r="273" spans="1:12" ht="18" customHeight="1" x14ac:dyDescent="0.15">
      <c r="A273" s="86"/>
      <c r="B273" s="73" t="str">
        <f t="shared" si="28"/>
        <v/>
      </c>
      <c r="C273" s="73" t="str">
        <f t="shared" si="29"/>
        <v/>
      </c>
      <c r="D273" s="73" t="str">
        <f t="shared" si="30"/>
        <v/>
      </c>
      <c r="E273" s="73" t="str">
        <f t="shared" si="31"/>
        <v/>
      </c>
      <c r="F273" s="74"/>
      <c r="G273" s="74"/>
      <c r="H273" s="75">
        <f t="shared" si="26"/>
        <v>0</v>
      </c>
      <c r="I273" s="79"/>
      <c r="J273" s="72"/>
      <c r="K273" s="72"/>
      <c r="L273" s="73" t="str">
        <f t="shared" si="27"/>
        <v/>
      </c>
    </row>
    <row r="274" spans="1:12" ht="18" customHeight="1" x14ac:dyDescent="0.15">
      <c r="A274" s="86"/>
      <c r="B274" s="73" t="str">
        <f t="shared" si="28"/>
        <v/>
      </c>
      <c r="C274" s="73" t="str">
        <f t="shared" si="29"/>
        <v/>
      </c>
      <c r="D274" s="73" t="str">
        <f t="shared" si="30"/>
        <v/>
      </c>
      <c r="E274" s="73" t="str">
        <f t="shared" si="31"/>
        <v/>
      </c>
      <c r="F274" s="74"/>
      <c r="G274" s="74"/>
      <c r="H274" s="75">
        <f t="shared" si="26"/>
        <v>0</v>
      </c>
      <c r="I274" s="79"/>
      <c r="J274" s="72"/>
      <c r="K274" s="72"/>
      <c r="L274" s="73" t="str">
        <f t="shared" si="27"/>
        <v/>
      </c>
    </row>
    <row r="275" spans="1:12" ht="18" customHeight="1" x14ac:dyDescent="0.15">
      <c r="A275" s="86"/>
      <c r="B275" s="73" t="str">
        <f t="shared" si="28"/>
        <v/>
      </c>
      <c r="C275" s="73" t="str">
        <f t="shared" si="29"/>
        <v/>
      </c>
      <c r="D275" s="73" t="str">
        <f t="shared" si="30"/>
        <v/>
      </c>
      <c r="E275" s="73" t="str">
        <f t="shared" si="31"/>
        <v/>
      </c>
      <c r="F275" s="74"/>
      <c r="G275" s="74"/>
      <c r="H275" s="75">
        <f t="shared" si="26"/>
        <v>0</v>
      </c>
      <c r="I275" s="79"/>
      <c r="J275" s="72"/>
      <c r="K275" s="72"/>
      <c r="L275" s="73" t="str">
        <f t="shared" si="27"/>
        <v/>
      </c>
    </row>
    <row r="276" spans="1:12" ht="18" customHeight="1" x14ac:dyDescent="0.15">
      <c r="A276" s="86"/>
      <c r="B276" s="73" t="str">
        <f t="shared" si="28"/>
        <v/>
      </c>
      <c r="C276" s="73" t="str">
        <f t="shared" si="29"/>
        <v/>
      </c>
      <c r="D276" s="73" t="str">
        <f t="shared" si="30"/>
        <v/>
      </c>
      <c r="E276" s="73" t="str">
        <f t="shared" si="31"/>
        <v/>
      </c>
      <c r="F276" s="74"/>
      <c r="G276" s="74"/>
      <c r="H276" s="75">
        <f t="shared" si="26"/>
        <v>0</v>
      </c>
      <c r="I276" s="79"/>
      <c r="J276" s="72"/>
      <c r="K276" s="72"/>
      <c r="L276" s="73" t="str">
        <f t="shared" si="27"/>
        <v/>
      </c>
    </row>
    <row r="277" spans="1:12" ht="18" customHeight="1" x14ac:dyDescent="0.15">
      <c r="A277" s="86"/>
      <c r="B277" s="73" t="str">
        <f t="shared" si="28"/>
        <v/>
      </c>
      <c r="C277" s="73" t="str">
        <f t="shared" si="29"/>
        <v/>
      </c>
      <c r="D277" s="73" t="str">
        <f t="shared" si="30"/>
        <v/>
      </c>
      <c r="E277" s="73" t="str">
        <f t="shared" si="31"/>
        <v/>
      </c>
      <c r="F277" s="74"/>
      <c r="G277" s="74"/>
      <c r="H277" s="75">
        <f t="shared" si="26"/>
        <v>0</v>
      </c>
      <c r="I277" s="79"/>
      <c r="J277" s="72"/>
      <c r="K277" s="72"/>
      <c r="L277" s="73" t="str">
        <f t="shared" si="27"/>
        <v/>
      </c>
    </row>
    <row r="278" spans="1:12" ht="18" customHeight="1" x14ac:dyDescent="0.15">
      <c r="A278" s="86"/>
      <c r="B278" s="73" t="str">
        <f t="shared" si="28"/>
        <v/>
      </c>
      <c r="C278" s="73" t="str">
        <f t="shared" si="29"/>
        <v/>
      </c>
      <c r="D278" s="73" t="str">
        <f t="shared" si="30"/>
        <v/>
      </c>
      <c r="E278" s="73" t="str">
        <f t="shared" si="31"/>
        <v/>
      </c>
      <c r="F278" s="74"/>
      <c r="G278" s="74"/>
      <c r="H278" s="75">
        <f t="shared" si="26"/>
        <v>0</v>
      </c>
      <c r="I278" s="79"/>
      <c r="J278" s="72"/>
      <c r="K278" s="72"/>
      <c r="L278" s="73" t="str">
        <f t="shared" si="27"/>
        <v/>
      </c>
    </row>
    <row r="279" spans="1:12" ht="18" customHeight="1" x14ac:dyDescent="0.15">
      <c r="A279" s="86"/>
      <c r="B279" s="73" t="str">
        <f t="shared" si="28"/>
        <v/>
      </c>
      <c r="C279" s="73" t="str">
        <f t="shared" si="29"/>
        <v/>
      </c>
      <c r="D279" s="73" t="str">
        <f t="shared" si="30"/>
        <v/>
      </c>
      <c r="E279" s="73" t="str">
        <f t="shared" si="31"/>
        <v/>
      </c>
      <c r="F279" s="74"/>
      <c r="G279" s="74"/>
      <c r="H279" s="75">
        <f t="shared" si="26"/>
        <v>0</v>
      </c>
      <c r="I279" s="79"/>
      <c r="J279" s="72"/>
      <c r="K279" s="72"/>
      <c r="L279" s="73" t="str">
        <f t="shared" si="27"/>
        <v/>
      </c>
    </row>
    <row r="280" spans="1:12" ht="18" customHeight="1" x14ac:dyDescent="0.15">
      <c r="A280" s="86"/>
      <c r="B280" s="73" t="str">
        <f t="shared" si="28"/>
        <v/>
      </c>
      <c r="C280" s="73" t="str">
        <f t="shared" si="29"/>
        <v/>
      </c>
      <c r="D280" s="73" t="str">
        <f t="shared" si="30"/>
        <v/>
      </c>
      <c r="E280" s="73" t="str">
        <f t="shared" si="31"/>
        <v/>
      </c>
      <c r="F280" s="74"/>
      <c r="G280" s="74"/>
      <c r="H280" s="75">
        <f t="shared" si="26"/>
        <v>0</v>
      </c>
      <c r="I280" s="79"/>
      <c r="J280" s="72"/>
      <c r="K280" s="72"/>
      <c r="L280" s="73" t="str">
        <f t="shared" si="27"/>
        <v/>
      </c>
    </row>
    <row r="281" spans="1:12" ht="18" customHeight="1" x14ac:dyDescent="0.15">
      <c r="A281" s="86"/>
      <c r="B281" s="73" t="str">
        <f t="shared" si="28"/>
        <v/>
      </c>
      <c r="C281" s="73" t="str">
        <f t="shared" si="29"/>
        <v/>
      </c>
      <c r="D281" s="73" t="str">
        <f t="shared" si="30"/>
        <v/>
      </c>
      <c r="E281" s="73" t="str">
        <f t="shared" si="31"/>
        <v/>
      </c>
      <c r="F281" s="74"/>
      <c r="G281" s="74"/>
      <c r="H281" s="75">
        <f t="shared" si="26"/>
        <v>0</v>
      </c>
      <c r="I281" s="79"/>
      <c r="J281" s="72"/>
      <c r="K281" s="72"/>
      <c r="L281" s="73" t="str">
        <f t="shared" si="27"/>
        <v/>
      </c>
    </row>
    <row r="282" spans="1:12" ht="18" customHeight="1" x14ac:dyDescent="0.15">
      <c r="A282" s="86"/>
      <c r="B282" s="73" t="str">
        <f t="shared" si="28"/>
        <v/>
      </c>
      <c r="C282" s="73" t="str">
        <f t="shared" si="29"/>
        <v/>
      </c>
      <c r="D282" s="73" t="str">
        <f t="shared" si="30"/>
        <v/>
      </c>
      <c r="E282" s="73" t="str">
        <f t="shared" si="31"/>
        <v/>
      </c>
      <c r="F282" s="74"/>
      <c r="G282" s="74"/>
      <c r="H282" s="75">
        <f t="shared" si="26"/>
        <v>0</v>
      </c>
      <c r="I282" s="79"/>
      <c r="J282" s="72"/>
      <c r="K282" s="72"/>
      <c r="L282" s="73" t="str">
        <f t="shared" si="27"/>
        <v/>
      </c>
    </row>
    <row r="283" spans="1:12" ht="18" customHeight="1" x14ac:dyDescent="0.15">
      <c r="A283" s="86"/>
      <c r="B283" s="73" t="str">
        <f t="shared" si="28"/>
        <v/>
      </c>
      <c r="C283" s="73" t="str">
        <f t="shared" si="29"/>
        <v/>
      </c>
      <c r="D283" s="73" t="str">
        <f t="shared" si="30"/>
        <v/>
      </c>
      <c r="E283" s="73" t="str">
        <f t="shared" si="31"/>
        <v/>
      </c>
      <c r="F283" s="74"/>
      <c r="G283" s="74"/>
      <c r="H283" s="75">
        <f t="shared" si="26"/>
        <v>0</v>
      </c>
      <c r="I283" s="79"/>
      <c r="J283" s="72"/>
      <c r="K283" s="72"/>
      <c r="L283" s="73" t="str">
        <f t="shared" si="27"/>
        <v/>
      </c>
    </row>
    <row r="284" spans="1:12" ht="18" customHeight="1" x14ac:dyDescent="0.15">
      <c r="A284" s="86"/>
      <c r="B284" s="73" t="str">
        <f t="shared" si="28"/>
        <v/>
      </c>
      <c r="C284" s="73" t="str">
        <f t="shared" si="29"/>
        <v/>
      </c>
      <c r="D284" s="73" t="str">
        <f t="shared" si="30"/>
        <v/>
      </c>
      <c r="E284" s="73" t="str">
        <f t="shared" si="31"/>
        <v/>
      </c>
      <c r="F284" s="74"/>
      <c r="G284" s="74"/>
      <c r="H284" s="75">
        <f t="shared" si="26"/>
        <v>0</v>
      </c>
      <c r="I284" s="79"/>
      <c r="J284" s="72"/>
      <c r="K284" s="72"/>
      <c r="L284" s="73" t="str">
        <f t="shared" si="27"/>
        <v/>
      </c>
    </row>
    <row r="285" spans="1:12" ht="18" customHeight="1" x14ac:dyDescent="0.15">
      <c r="A285" s="86"/>
      <c r="B285" s="73" t="str">
        <f t="shared" si="28"/>
        <v/>
      </c>
      <c r="C285" s="73" t="str">
        <f t="shared" si="29"/>
        <v/>
      </c>
      <c r="D285" s="73" t="str">
        <f t="shared" si="30"/>
        <v/>
      </c>
      <c r="E285" s="73" t="str">
        <f t="shared" si="31"/>
        <v/>
      </c>
      <c r="F285" s="74"/>
      <c r="G285" s="74"/>
      <c r="H285" s="75">
        <f t="shared" si="26"/>
        <v>0</v>
      </c>
      <c r="I285" s="79"/>
      <c r="J285" s="72"/>
      <c r="K285" s="72"/>
      <c r="L285" s="73" t="str">
        <f t="shared" si="27"/>
        <v/>
      </c>
    </row>
    <row r="286" spans="1:12" ht="18" customHeight="1" x14ac:dyDescent="0.15">
      <c r="A286" s="86"/>
      <c r="B286" s="73" t="str">
        <f t="shared" si="28"/>
        <v/>
      </c>
      <c r="C286" s="73" t="str">
        <f t="shared" si="29"/>
        <v/>
      </c>
      <c r="D286" s="73" t="str">
        <f t="shared" si="30"/>
        <v/>
      </c>
      <c r="E286" s="73" t="str">
        <f t="shared" si="31"/>
        <v/>
      </c>
      <c r="F286" s="74"/>
      <c r="G286" s="74"/>
      <c r="H286" s="75">
        <f t="shared" si="26"/>
        <v>0</v>
      </c>
      <c r="I286" s="79"/>
      <c r="J286" s="72"/>
      <c r="K286" s="72"/>
      <c r="L286" s="73" t="str">
        <f t="shared" si="27"/>
        <v/>
      </c>
    </row>
    <row r="287" spans="1:12" ht="18" customHeight="1" x14ac:dyDescent="0.15">
      <c r="A287" s="86"/>
      <c r="B287" s="73" t="str">
        <f t="shared" si="28"/>
        <v/>
      </c>
      <c r="C287" s="73" t="str">
        <f t="shared" si="29"/>
        <v/>
      </c>
      <c r="D287" s="73" t="str">
        <f t="shared" si="30"/>
        <v/>
      </c>
      <c r="E287" s="73" t="str">
        <f t="shared" si="31"/>
        <v/>
      </c>
      <c r="F287" s="74"/>
      <c r="G287" s="74"/>
      <c r="H287" s="75">
        <f t="shared" si="26"/>
        <v>0</v>
      </c>
      <c r="I287" s="79"/>
      <c r="J287" s="72"/>
      <c r="K287" s="72"/>
      <c r="L287" s="73" t="str">
        <f t="shared" si="27"/>
        <v/>
      </c>
    </row>
    <row r="288" spans="1:12" ht="18" customHeight="1" x14ac:dyDescent="0.15">
      <c r="A288" s="86"/>
      <c r="B288" s="73" t="str">
        <f t="shared" si="28"/>
        <v/>
      </c>
      <c r="C288" s="73" t="str">
        <f t="shared" si="29"/>
        <v/>
      </c>
      <c r="D288" s="73" t="str">
        <f t="shared" si="30"/>
        <v/>
      </c>
      <c r="E288" s="73" t="str">
        <f t="shared" si="31"/>
        <v/>
      </c>
      <c r="F288" s="74"/>
      <c r="G288" s="74"/>
      <c r="H288" s="75">
        <f t="shared" si="26"/>
        <v>0</v>
      </c>
      <c r="I288" s="79"/>
      <c r="J288" s="72"/>
      <c r="K288" s="72"/>
      <c r="L288" s="73" t="str">
        <f t="shared" si="27"/>
        <v/>
      </c>
    </row>
    <row r="289" spans="1:12" ht="18" customHeight="1" x14ac:dyDescent="0.15">
      <c r="A289" s="86"/>
      <c r="B289" s="73" t="str">
        <f t="shared" si="28"/>
        <v/>
      </c>
      <c r="C289" s="73" t="str">
        <f t="shared" si="29"/>
        <v/>
      </c>
      <c r="D289" s="73" t="str">
        <f t="shared" si="30"/>
        <v/>
      </c>
      <c r="E289" s="73" t="str">
        <f t="shared" si="31"/>
        <v/>
      </c>
      <c r="F289" s="74"/>
      <c r="G289" s="74"/>
      <c r="H289" s="75">
        <f t="shared" si="26"/>
        <v>0</v>
      </c>
      <c r="I289" s="79"/>
      <c r="J289" s="72"/>
      <c r="K289" s="72"/>
      <c r="L289" s="73" t="str">
        <f t="shared" si="27"/>
        <v/>
      </c>
    </row>
    <row r="290" spans="1:12" ht="18" customHeight="1" x14ac:dyDescent="0.15">
      <c r="A290" s="86"/>
      <c r="B290" s="73" t="str">
        <f t="shared" si="28"/>
        <v/>
      </c>
      <c r="C290" s="73" t="str">
        <f t="shared" si="29"/>
        <v/>
      </c>
      <c r="D290" s="73" t="str">
        <f t="shared" si="30"/>
        <v/>
      </c>
      <c r="E290" s="73" t="str">
        <f t="shared" si="31"/>
        <v/>
      </c>
      <c r="F290" s="74"/>
      <c r="G290" s="74"/>
      <c r="H290" s="75">
        <f t="shared" si="26"/>
        <v>0</v>
      </c>
      <c r="I290" s="79"/>
      <c r="J290" s="72"/>
      <c r="K290" s="72"/>
      <c r="L290" s="73" t="str">
        <f t="shared" si="27"/>
        <v/>
      </c>
    </row>
    <row r="291" spans="1:12" ht="18" customHeight="1" x14ac:dyDescent="0.15">
      <c r="A291" s="86"/>
      <c r="B291" s="73" t="str">
        <f t="shared" si="28"/>
        <v/>
      </c>
      <c r="C291" s="73" t="str">
        <f t="shared" si="29"/>
        <v/>
      </c>
      <c r="D291" s="73" t="str">
        <f t="shared" si="30"/>
        <v/>
      </c>
      <c r="E291" s="73" t="str">
        <f t="shared" si="31"/>
        <v/>
      </c>
      <c r="F291" s="74"/>
      <c r="G291" s="74"/>
      <c r="H291" s="75">
        <f t="shared" si="26"/>
        <v>0</v>
      </c>
      <c r="I291" s="79"/>
      <c r="J291" s="72"/>
      <c r="K291" s="72"/>
      <c r="L291" s="73" t="str">
        <f t="shared" si="27"/>
        <v/>
      </c>
    </row>
    <row r="292" spans="1:12" ht="18" customHeight="1" x14ac:dyDescent="0.15">
      <c r="A292" s="86"/>
      <c r="B292" s="73" t="str">
        <f t="shared" si="28"/>
        <v/>
      </c>
      <c r="C292" s="73" t="str">
        <f t="shared" si="29"/>
        <v/>
      </c>
      <c r="D292" s="73" t="str">
        <f t="shared" si="30"/>
        <v/>
      </c>
      <c r="E292" s="73" t="str">
        <f t="shared" si="31"/>
        <v/>
      </c>
      <c r="F292" s="74"/>
      <c r="G292" s="74"/>
      <c r="H292" s="75">
        <f t="shared" si="26"/>
        <v>0</v>
      </c>
      <c r="I292" s="79"/>
      <c r="J292" s="72"/>
      <c r="K292" s="72"/>
      <c r="L292" s="73" t="str">
        <f t="shared" si="27"/>
        <v/>
      </c>
    </row>
    <row r="293" spans="1:12" ht="18" customHeight="1" x14ac:dyDescent="0.15">
      <c r="A293" s="86"/>
      <c r="B293" s="73" t="str">
        <f t="shared" si="28"/>
        <v/>
      </c>
      <c r="C293" s="73" t="str">
        <f t="shared" si="29"/>
        <v/>
      </c>
      <c r="D293" s="73" t="str">
        <f t="shared" si="30"/>
        <v/>
      </c>
      <c r="E293" s="73" t="str">
        <f t="shared" si="31"/>
        <v/>
      </c>
      <c r="F293" s="74"/>
      <c r="G293" s="74"/>
      <c r="H293" s="75">
        <f t="shared" si="26"/>
        <v>0</v>
      </c>
      <c r="I293" s="79"/>
      <c r="J293" s="72"/>
      <c r="K293" s="72"/>
      <c r="L293" s="73" t="str">
        <f t="shared" si="27"/>
        <v/>
      </c>
    </row>
    <row r="294" spans="1:12" ht="18" customHeight="1" x14ac:dyDescent="0.15">
      <c r="A294" s="86"/>
      <c r="B294" s="73" t="str">
        <f t="shared" si="28"/>
        <v/>
      </c>
      <c r="C294" s="73" t="str">
        <f t="shared" si="29"/>
        <v/>
      </c>
      <c r="D294" s="73" t="str">
        <f t="shared" si="30"/>
        <v/>
      </c>
      <c r="E294" s="73" t="str">
        <f t="shared" si="31"/>
        <v/>
      </c>
      <c r="F294" s="74"/>
      <c r="G294" s="74"/>
      <c r="H294" s="75">
        <f t="shared" si="26"/>
        <v>0</v>
      </c>
      <c r="I294" s="79"/>
      <c r="J294" s="72"/>
      <c r="K294" s="72"/>
      <c r="L294" s="73" t="str">
        <f t="shared" si="27"/>
        <v/>
      </c>
    </row>
    <row r="295" spans="1:12" ht="18" customHeight="1" x14ac:dyDescent="0.15">
      <c r="A295" s="86"/>
      <c r="B295" s="73" t="str">
        <f t="shared" si="28"/>
        <v/>
      </c>
      <c r="C295" s="73" t="str">
        <f t="shared" si="29"/>
        <v/>
      </c>
      <c r="D295" s="73" t="str">
        <f t="shared" si="30"/>
        <v/>
      </c>
      <c r="E295" s="73" t="str">
        <f t="shared" si="31"/>
        <v/>
      </c>
      <c r="F295" s="74"/>
      <c r="G295" s="74"/>
      <c r="H295" s="75">
        <f t="shared" si="26"/>
        <v>0</v>
      </c>
      <c r="I295" s="79"/>
      <c r="J295" s="72"/>
      <c r="K295" s="72"/>
      <c r="L295" s="73" t="str">
        <f t="shared" si="27"/>
        <v/>
      </c>
    </row>
    <row r="296" spans="1:12" ht="18" customHeight="1" x14ac:dyDescent="0.15">
      <c r="A296" s="86"/>
      <c r="B296" s="73" t="str">
        <f t="shared" si="28"/>
        <v/>
      </c>
      <c r="C296" s="73" t="str">
        <f t="shared" si="29"/>
        <v/>
      </c>
      <c r="D296" s="73" t="str">
        <f t="shared" si="30"/>
        <v/>
      </c>
      <c r="E296" s="73" t="str">
        <f t="shared" si="31"/>
        <v/>
      </c>
      <c r="F296" s="74"/>
      <c r="G296" s="74"/>
      <c r="H296" s="75">
        <f t="shared" si="26"/>
        <v>0</v>
      </c>
      <c r="I296" s="79"/>
      <c r="J296" s="72"/>
      <c r="K296" s="72"/>
      <c r="L296" s="73" t="str">
        <f t="shared" si="27"/>
        <v/>
      </c>
    </row>
    <row r="297" spans="1:12" ht="18" customHeight="1" x14ac:dyDescent="0.15">
      <c r="A297" s="86"/>
      <c r="B297" s="73" t="str">
        <f t="shared" si="28"/>
        <v/>
      </c>
      <c r="C297" s="73" t="str">
        <f t="shared" si="29"/>
        <v/>
      </c>
      <c r="D297" s="73" t="str">
        <f t="shared" si="30"/>
        <v/>
      </c>
      <c r="E297" s="73" t="str">
        <f t="shared" si="31"/>
        <v/>
      </c>
      <c r="F297" s="74"/>
      <c r="G297" s="74"/>
      <c r="H297" s="75">
        <f t="shared" si="26"/>
        <v>0</v>
      </c>
      <c r="I297" s="79"/>
      <c r="J297" s="72"/>
      <c r="K297" s="72"/>
      <c r="L297" s="73" t="str">
        <f t="shared" si="27"/>
        <v/>
      </c>
    </row>
    <row r="298" spans="1:12" ht="18" customHeight="1" x14ac:dyDescent="0.15">
      <c r="A298" s="86"/>
      <c r="B298" s="73" t="str">
        <f t="shared" si="28"/>
        <v/>
      </c>
      <c r="C298" s="73" t="str">
        <f t="shared" si="29"/>
        <v/>
      </c>
      <c r="D298" s="73" t="str">
        <f t="shared" si="30"/>
        <v/>
      </c>
      <c r="E298" s="73" t="str">
        <f t="shared" si="31"/>
        <v/>
      </c>
      <c r="F298" s="74"/>
      <c r="G298" s="74"/>
      <c r="H298" s="75">
        <f t="shared" si="26"/>
        <v>0</v>
      </c>
      <c r="I298" s="79"/>
      <c r="J298" s="72"/>
      <c r="K298" s="72"/>
      <c r="L298" s="73" t="str">
        <f t="shared" si="27"/>
        <v/>
      </c>
    </row>
    <row r="299" spans="1:12" ht="18" customHeight="1" x14ac:dyDescent="0.15">
      <c r="A299" s="86"/>
      <c r="B299" s="73" t="str">
        <f t="shared" si="28"/>
        <v/>
      </c>
      <c r="C299" s="73" t="str">
        <f t="shared" si="29"/>
        <v/>
      </c>
      <c r="D299" s="73" t="str">
        <f t="shared" si="30"/>
        <v/>
      </c>
      <c r="E299" s="73" t="str">
        <f t="shared" si="31"/>
        <v/>
      </c>
      <c r="F299" s="74"/>
      <c r="G299" s="74"/>
      <c r="H299" s="75">
        <f t="shared" si="26"/>
        <v>0</v>
      </c>
      <c r="I299" s="79"/>
      <c r="J299" s="72"/>
      <c r="K299" s="72"/>
      <c r="L299" s="73" t="str">
        <f t="shared" si="27"/>
        <v/>
      </c>
    </row>
    <row r="300" spans="1:12" ht="18" customHeight="1" x14ac:dyDescent="0.15">
      <c r="A300" s="86"/>
      <c r="B300" s="73" t="str">
        <f t="shared" si="28"/>
        <v/>
      </c>
      <c r="C300" s="73" t="str">
        <f t="shared" si="29"/>
        <v/>
      </c>
      <c r="D300" s="73" t="str">
        <f t="shared" si="30"/>
        <v/>
      </c>
      <c r="E300" s="73" t="str">
        <f t="shared" si="31"/>
        <v/>
      </c>
      <c r="F300" s="74"/>
      <c r="G300" s="74"/>
      <c r="H300" s="75">
        <f t="shared" si="26"/>
        <v>0</v>
      </c>
      <c r="I300" s="79"/>
      <c r="J300" s="72"/>
      <c r="K300" s="72"/>
      <c r="L300" s="73" t="str">
        <f t="shared" si="27"/>
        <v/>
      </c>
    </row>
    <row r="301" spans="1:12" ht="18" customHeight="1" x14ac:dyDescent="0.15">
      <c r="A301" s="86"/>
      <c r="B301" s="73"/>
      <c r="C301" s="73"/>
      <c r="D301" s="73"/>
      <c r="E301" s="73"/>
      <c r="F301" s="74"/>
      <c r="G301" s="74"/>
      <c r="H301" s="75">
        <f t="shared" ref="H301:H364" si="32">F301*G301</f>
        <v>0</v>
      </c>
      <c r="I301" s="79"/>
      <c r="J301" s="72"/>
      <c r="K301" s="72"/>
      <c r="L301" s="73"/>
    </row>
    <row r="302" spans="1:12" ht="18" customHeight="1" x14ac:dyDescent="0.15">
      <c r="A302" s="86"/>
      <c r="B302" s="73"/>
      <c r="C302" s="73"/>
      <c r="D302" s="73"/>
      <c r="E302" s="73"/>
      <c r="F302" s="74"/>
      <c r="G302" s="74"/>
      <c r="H302" s="75">
        <f t="shared" si="32"/>
        <v>0</v>
      </c>
      <c r="I302" s="79"/>
      <c r="J302" s="72"/>
      <c r="K302" s="72"/>
      <c r="L302" s="73"/>
    </row>
    <row r="303" spans="1:12" ht="18" customHeight="1" x14ac:dyDescent="0.15">
      <c r="A303" s="86"/>
      <c r="B303" s="73"/>
      <c r="C303" s="73"/>
      <c r="D303" s="73"/>
      <c r="E303" s="73"/>
      <c r="F303" s="74"/>
      <c r="G303" s="74"/>
      <c r="H303" s="75">
        <f t="shared" si="32"/>
        <v>0</v>
      </c>
      <c r="I303" s="79"/>
      <c r="J303" s="72"/>
      <c r="K303" s="72"/>
      <c r="L303" s="73"/>
    </row>
    <row r="304" spans="1:12" ht="18" customHeight="1" x14ac:dyDescent="0.15">
      <c r="A304" s="86"/>
      <c r="B304" s="73"/>
      <c r="C304" s="73"/>
      <c r="D304" s="73"/>
      <c r="E304" s="73"/>
      <c r="F304" s="74"/>
      <c r="G304" s="74"/>
      <c r="H304" s="75">
        <f t="shared" si="32"/>
        <v>0</v>
      </c>
      <c r="I304" s="79"/>
      <c r="J304" s="72"/>
      <c r="K304" s="72"/>
      <c r="L304" s="73"/>
    </row>
    <row r="305" spans="1:12" ht="18" customHeight="1" x14ac:dyDescent="0.15">
      <c r="A305" s="86"/>
      <c r="B305" s="73"/>
      <c r="C305" s="73"/>
      <c r="D305" s="73"/>
      <c r="E305" s="73"/>
      <c r="F305" s="74"/>
      <c r="G305" s="74"/>
      <c r="H305" s="75">
        <f t="shared" si="32"/>
        <v>0</v>
      </c>
      <c r="I305" s="79"/>
      <c r="J305" s="72"/>
      <c r="K305" s="72"/>
      <c r="L305" s="73"/>
    </row>
    <row r="306" spans="1:12" ht="18" customHeight="1" x14ac:dyDescent="0.15">
      <c r="A306" s="86"/>
      <c r="B306" s="73"/>
      <c r="C306" s="73"/>
      <c r="D306" s="73"/>
      <c r="E306" s="73"/>
      <c r="F306" s="74"/>
      <c r="G306" s="74"/>
      <c r="H306" s="75">
        <f t="shared" si="32"/>
        <v>0</v>
      </c>
      <c r="I306" s="79"/>
      <c r="J306" s="72"/>
      <c r="K306" s="72"/>
      <c r="L306" s="73"/>
    </row>
    <row r="307" spans="1:12" ht="18" customHeight="1" x14ac:dyDescent="0.15">
      <c r="A307" s="86"/>
      <c r="B307" s="73"/>
      <c r="C307" s="73"/>
      <c r="D307" s="73"/>
      <c r="E307" s="73"/>
      <c r="F307" s="74"/>
      <c r="G307" s="74"/>
      <c r="H307" s="75">
        <f t="shared" si="32"/>
        <v>0</v>
      </c>
      <c r="I307" s="79"/>
      <c r="J307" s="72"/>
      <c r="K307" s="72"/>
      <c r="L307" s="73"/>
    </row>
    <row r="308" spans="1:12" ht="18" customHeight="1" x14ac:dyDescent="0.15">
      <c r="A308" s="86"/>
      <c r="B308" s="73"/>
      <c r="C308" s="73"/>
      <c r="D308" s="73"/>
      <c r="E308" s="73"/>
      <c r="F308" s="74"/>
      <c r="G308" s="74"/>
      <c r="H308" s="75">
        <f t="shared" si="32"/>
        <v>0</v>
      </c>
      <c r="I308" s="79"/>
      <c r="J308" s="72"/>
      <c r="K308" s="72"/>
      <c r="L308" s="73"/>
    </row>
    <row r="309" spans="1:12" ht="18" customHeight="1" x14ac:dyDescent="0.15">
      <c r="A309" s="86"/>
      <c r="B309" s="73"/>
      <c r="C309" s="73"/>
      <c r="D309" s="73"/>
      <c r="E309" s="73"/>
      <c r="F309" s="74"/>
      <c r="G309" s="74"/>
      <c r="H309" s="75">
        <f t="shared" si="32"/>
        <v>0</v>
      </c>
      <c r="I309" s="79"/>
      <c r="J309" s="72"/>
      <c r="K309" s="72"/>
      <c r="L309" s="73"/>
    </row>
    <row r="310" spans="1:12" ht="18" customHeight="1" x14ac:dyDescent="0.15">
      <c r="A310" s="86"/>
      <c r="B310" s="73"/>
      <c r="C310" s="73"/>
      <c r="D310" s="73"/>
      <c r="E310" s="73"/>
      <c r="F310" s="74"/>
      <c r="G310" s="74"/>
      <c r="H310" s="75">
        <f t="shared" si="32"/>
        <v>0</v>
      </c>
      <c r="I310" s="79"/>
      <c r="J310" s="72"/>
      <c r="K310" s="72"/>
      <c r="L310" s="73"/>
    </row>
    <row r="311" spans="1:12" ht="18" customHeight="1" x14ac:dyDescent="0.15">
      <c r="A311" s="86"/>
      <c r="B311" s="73"/>
      <c r="C311" s="73"/>
      <c r="D311" s="73"/>
      <c r="E311" s="73"/>
      <c r="F311" s="74"/>
      <c r="G311" s="74"/>
      <c r="H311" s="75">
        <f t="shared" si="32"/>
        <v>0</v>
      </c>
      <c r="I311" s="79"/>
      <c r="J311" s="72"/>
      <c r="K311" s="72"/>
      <c r="L311" s="73"/>
    </row>
    <row r="312" spans="1:12" ht="18" customHeight="1" x14ac:dyDescent="0.15">
      <c r="A312" s="86"/>
      <c r="B312" s="73"/>
      <c r="C312" s="73"/>
      <c r="D312" s="73"/>
      <c r="E312" s="73"/>
      <c r="F312" s="74"/>
      <c r="G312" s="74"/>
      <c r="H312" s="75">
        <f t="shared" si="32"/>
        <v>0</v>
      </c>
      <c r="I312" s="74"/>
      <c r="J312" s="72"/>
      <c r="K312" s="72"/>
      <c r="L312" s="73"/>
    </row>
    <row r="313" spans="1:12" ht="18" customHeight="1" x14ac:dyDescent="0.15">
      <c r="A313" s="86"/>
      <c r="B313" s="73"/>
      <c r="C313" s="73"/>
      <c r="D313" s="73"/>
      <c r="E313" s="73"/>
      <c r="F313" s="74"/>
      <c r="G313" s="74"/>
      <c r="H313" s="75">
        <f t="shared" si="32"/>
        <v>0</v>
      </c>
      <c r="I313" s="74"/>
      <c r="J313" s="72"/>
      <c r="K313" s="72"/>
      <c r="L313" s="73"/>
    </row>
    <row r="314" spans="1:12" ht="18" customHeight="1" x14ac:dyDescent="0.15">
      <c r="A314" s="86"/>
      <c r="B314" s="73"/>
      <c r="C314" s="73"/>
      <c r="D314" s="73"/>
      <c r="E314" s="73"/>
      <c r="F314" s="74"/>
      <c r="G314" s="74"/>
      <c r="H314" s="75">
        <f t="shared" si="32"/>
        <v>0</v>
      </c>
      <c r="I314" s="74"/>
      <c r="J314" s="72"/>
      <c r="K314" s="72"/>
      <c r="L314" s="73"/>
    </row>
    <row r="315" spans="1:12" ht="18" customHeight="1" x14ac:dyDescent="0.15">
      <c r="A315" s="86"/>
      <c r="B315" s="73"/>
      <c r="C315" s="73"/>
      <c r="D315" s="73"/>
      <c r="E315" s="73"/>
      <c r="F315" s="74"/>
      <c r="G315" s="74"/>
      <c r="H315" s="75">
        <f t="shared" si="32"/>
        <v>0</v>
      </c>
      <c r="I315" s="74"/>
      <c r="J315" s="72"/>
      <c r="K315" s="72"/>
      <c r="L315" s="73"/>
    </row>
    <row r="316" spans="1:12" ht="18" customHeight="1" x14ac:dyDescent="0.15">
      <c r="A316" s="86"/>
      <c r="B316" s="73"/>
      <c r="C316" s="73"/>
      <c r="D316" s="73"/>
      <c r="E316" s="73"/>
      <c r="F316" s="74"/>
      <c r="G316" s="74"/>
      <c r="H316" s="75">
        <f t="shared" si="32"/>
        <v>0</v>
      </c>
      <c r="I316" s="74"/>
      <c r="J316" s="72"/>
      <c r="K316" s="72"/>
      <c r="L316" s="73"/>
    </row>
    <row r="317" spans="1:12" ht="18" customHeight="1" x14ac:dyDescent="0.15">
      <c r="A317" s="86"/>
      <c r="B317" s="73" t="str">
        <f t="shared" ref="B317:B322" si="33">IF($A317=0,"",IF(VLOOKUP($A317,nbbm,2,FALSE)=0,"无此物料",VLOOKUP($A317,nbbm,2,FALSE)))</f>
        <v/>
      </c>
      <c r="C317" s="73" t="str">
        <f t="shared" ref="C317:C322" si="34">IF($A317=0,"",IF(VLOOKUP($A317,nbbm,3,FALSE)=0,"-",VLOOKUP($A317,nbbm,3,FALSE)))</f>
        <v/>
      </c>
      <c r="D317" s="73" t="str">
        <f t="shared" ref="D317:D322" si="35">IF($A317=0,"",IF(VLOOKUP($A317,nbbm,4,FALSE)=0,"-",VLOOKUP($A317,nbbm,4,FALSE)))</f>
        <v/>
      </c>
      <c r="E317" s="73" t="str">
        <f t="shared" ref="E317:E322" si="36">IF($A317=0,"",IF(VLOOKUP($A317,nbbm,5,FALSE)=0,"-",VLOOKUP($A317,nbbm,5,FALSE)))</f>
        <v/>
      </c>
      <c r="F317" s="74"/>
      <c r="G317" s="74"/>
      <c r="H317" s="75">
        <f t="shared" si="32"/>
        <v>0</v>
      </c>
      <c r="I317" s="74"/>
      <c r="J317" s="72"/>
      <c r="K317" s="72"/>
      <c r="L317" s="73" t="str">
        <f t="shared" ref="L317:L323" si="37">IF(F317&gt;0,"入库","")</f>
        <v/>
      </c>
    </row>
    <row r="318" spans="1:12" ht="18" customHeight="1" x14ac:dyDescent="0.15">
      <c r="A318" s="86"/>
      <c r="B318" s="73" t="str">
        <f t="shared" si="33"/>
        <v/>
      </c>
      <c r="C318" s="73" t="str">
        <f t="shared" si="34"/>
        <v/>
      </c>
      <c r="D318" s="73" t="str">
        <f t="shared" si="35"/>
        <v/>
      </c>
      <c r="E318" s="73" t="str">
        <f t="shared" si="36"/>
        <v/>
      </c>
      <c r="F318" s="74"/>
      <c r="G318" s="74"/>
      <c r="H318" s="75">
        <f t="shared" si="32"/>
        <v>0</v>
      </c>
      <c r="I318" s="74"/>
      <c r="J318" s="72"/>
      <c r="K318" s="72"/>
      <c r="L318" s="73" t="str">
        <f t="shared" si="37"/>
        <v/>
      </c>
    </row>
    <row r="319" spans="1:12" ht="18" customHeight="1" x14ac:dyDescent="0.15">
      <c r="A319" s="86"/>
      <c r="B319" s="73" t="str">
        <f t="shared" si="33"/>
        <v/>
      </c>
      <c r="C319" s="73" t="str">
        <f t="shared" si="34"/>
        <v/>
      </c>
      <c r="D319" s="73" t="str">
        <f t="shared" si="35"/>
        <v/>
      </c>
      <c r="E319" s="73" t="str">
        <f t="shared" si="36"/>
        <v/>
      </c>
      <c r="F319" s="74"/>
      <c r="G319" s="74"/>
      <c r="H319" s="75">
        <f t="shared" si="32"/>
        <v>0</v>
      </c>
      <c r="I319" s="74"/>
      <c r="J319" s="72"/>
      <c r="K319" s="72"/>
      <c r="L319" s="73" t="str">
        <f t="shared" si="37"/>
        <v/>
      </c>
    </row>
    <row r="320" spans="1:12" ht="18" customHeight="1" x14ac:dyDescent="0.15">
      <c r="A320" s="86"/>
      <c r="B320" s="73" t="str">
        <f t="shared" si="33"/>
        <v/>
      </c>
      <c r="C320" s="73" t="str">
        <f t="shared" si="34"/>
        <v/>
      </c>
      <c r="D320" s="73" t="str">
        <f t="shared" si="35"/>
        <v/>
      </c>
      <c r="E320" s="73" t="str">
        <f t="shared" si="36"/>
        <v/>
      </c>
      <c r="F320" s="74"/>
      <c r="G320" s="74"/>
      <c r="H320" s="75">
        <f t="shared" si="32"/>
        <v>0</v>
      </c>
      <c r="I320" s="74"/>
      <c r="J320" s="72"/>
      <c r="K320" s="72"/>
      <c r="L320" s="73" t="str">
        <f t="shared" si="37"/>
        <v/>
      </c>
    </row>
    <row r="321" spans="1:12" ht="18" customHeight="1" x14ac:dyDescent="0.15">
      <c r="A321" s="86"/>
      <c r="B321" s="73" t="str">
        <f t="shared" si="33"/>
        <v/>
      </c>
      <c r="C321" s="73" t="str">
        <f t="shared" si="34"/>
        <v/>
      </c>
      <c r="D321" s="73" t="str">
        <f t="shared" si="35"/>
        <v/>
      </c>
      <c r="E321" s="73" t="str">
        <f t="shared" si="36"/>
        <v/>
      </c>
      <c r="F321" s="74"/>
      <c r="G321" s="74"/>
      <c r="H321" s="75">
        <f t="shared" si="32"/>
        <v>0</v>
      </c>
      <c r="I321" s="74"/>
      <c r="J321" s="72"/>
      <c r="K321" s="72"/>
      <c r="L321" s="73" t="str">
        <f t="shared" si="37"/>
        <v/>
      </c>
    </row>
    <row r="322" spans="1:12" ht="18" customHeight="1" x14ac:dyDescent="0.15">
      <c r="A322" s="86"/>
      <c r="B322" s="73" t="str">
        <f t="shared" si="33"/>
        <v/>
      </c>
      <c r="C322" s="73" t="str">
        <f t="shared" si="34"/>
        <v/>
      </c>
      <c r="D322" s="73" t="str">
        <f t="shared" si="35"/>
        <v/>
      </c>
      <c r="E322" s="73" t="str">
        <f t="shared" si="36"/>
        <v/>
      </c>
      <c r="F322" s="74"/>
      <c r="G322" s="74"/>
      <c r="H322" s="75">
        <f t="shared" si="32"/>
        <v>0</v>
      </c>
      <c r="I322" s="74"/>
      <c r="J322" s="72"/>
      <c r="K322" s="72"/>
      <c r="L322" s="73" t="str">
        <f t="shared" si="37"/>
        <v/>
      </c>
    </row>
    <row r="323" spans="1:12" ht="18" customHeight="1" x14ac:dyDescent="0.15">
      <c r="A323" s="86"/>
      <c r="B323" s="73" t="str">
        <f t="shared" ref="B323:B386" si="38">IF($A323=0,"",IF(VLOOKUP($A323,nbbm,2,FALSE)=0,"无此物料",VLOOKUP($A323,nbbm,2,FALSE)))</f>
        <v/>
      </c>
      <c r="C323" s="73" t="str">
        <f t="shared" ref="C323:C386" si="39">IF($A323=0,"",IF(VLOOKUP($A323,nbbm,3,FALSE)=0,"-",VLOOKUP($A323,nbbm,3,FALSE)))</f>
        <v/>
      </c>
      <c r="D323" s="73" t="str">
        <f t="shared" ref="D323:D386" si="40">IF($A323=0,"",IF(VLOOKUP($A323,nbbm,4,FALSE)=0,"-",VLOOKUP($A323,nbbm,4,FALSE)))</f>
        <v/>
      </c>
      <c r="E323" s="73" t="str">
        <f t="shared" ref="E323:E386" si="41">IF($A323=0,"",IF(VLOOKUP($A323,nbbm,5,FALSE)=0,"-",VLOOKUP($A323,nbbm,5,FALSE)))</f>
        <v/>
      </c>
      <c r="F323" s="74"/>
      <c r="G323" s="74"/>
      <c r="H323" s="75">
        <f t="shared" si="32"/>
        <v>0</v>
      </c>
      <c r="I323" s="74"/>
      <c r="J323" s="72"/>
      <c r="K323" s="72"/>
      <c r="L323" s="73" t="str">
        <f t="shared" si="37"/>
        <v/>
      </c>
    </row>
    <row r="324" spans="1:12" ht="18" customHeight="1" x14ac:dyDescent="0.15">
      <c r="A324" s="86"/>
      <c r="B324" s="73" t="str">
        <f t="shared" si="38"/>
        <v/>
      </c>
      <c r="C324" s="73" t="str">
        <f t="shared" si="39"/>
        <v/>
      </c>
      <c r="D324" s="73" t="str">
        <f t="shared" si="40"/>
        <v/>
      </c>
      <c r="E324" s="73" t="str">
        <f t="shared" si="41"/>
        <v/>
      </c>
      <c r="F324" s="74"/>
      <c r="G324" s="74"/>
      <c r="H324" s="75">
        <f t="shared" si="32"/>
        <v>0</v>
      </c>
      <c r="I324" s="74"/>
      <c r="J324" s="72"/>
      <c r="K324" s="72"/>
      <c r="L324" s="73" t="str">
        <f t="shared" ref="L324:L387" si="42">IF(F324&gt;0,"入库","")</f>
        <v/>
      </c>
    </row>
    <row r="325" spans="1:12" ht="18" customHeight="1" x14ac:dyDescent="0.15">
      <c r="A325" s="86"/>
      <c r="B325" s="73" t="str">
        <f t="shared" si="38"/>
        <v/>
      </c>
      <c r="C325" s="73" t="str">
        <f t="shared" si="39"/>
        <v/>
      </c>
      <c r="D325" s="73" t="str">
        <f t="shared" si="40"/>
        <v/>
      </c>
      <c r="E325" s="73" t="str">
        <f t="shared" si="41"/>
        <v/>
      </c>
      <c r="F325" s="74"/>
      <c r="G325" s="74"/>
      <c r="H325" s="75">
        <f t="shared" si="32"/>
        <v>0</v>
      </c>
      <c r="I325" s="74"/>
      <c r="J325" s="72"/>
      <c r="K325" s="72"/>
      <c r="L325" s="73" t="str">
        <f t="shared" si="42"/>
        <v/>
      </c>
    </row>
    <row r="326" spans="1:12" ht="18" customHeight="1" x14ac:dyDescent="0.15">
      <c r="A326" s="86"/>
      <c r="B326" s="73" t="str">
        <f t="shared" si="38"/>
        <v/>
      </c>
      <c r="C326" s="73" t="str">
        <f t="shared" si="39"/>
        <v/>
      </c>
      <c r="D326" s="73" t="str">
        <f t="shared" si="40"/>
        <v/>
      </c>
      <c r="E326" s="73" t="str">
        <f t="shared" si="41"/>
        <v/>
      </c>
      <c r="F326" s="74"/>
      <c r="G326" s="74"/>
      <c r="H326" s="75">
        <f t="shared" si="32"/>
        <v>0</v>
      </c>
      <c r="I326" s="74"/>
      <c r="J326" s="72"/>
      <c r="K326" s="72"/>
      <c r="L326" s="73" t="str">
        <f t="shared" si="42"/>
        <v/>
      </c>
    </row>
    <row r="327" spans="1:12" ht="18" customHeight="1" x14ac:dyDescent="0.15">
      <c r="A327" s="86"/>
      <c r="B327" s="73" t="str">
        <f t="shared" si="38"/>
        <v/>
      </c>
      <c r="C327" s="73" t="str">
        <f t="shared" si="39"/>
        <v/>
      </c>
      <c r="D327" s="73" t="str">
        <f t="shared" si="40"/>
        <v/>
      </c>
      <c r="E327" s="73" t="str">
        <f t="shared" si="41"/>
        <v/>
      </c>
      <c r="F327" s="74"/>
      <c r="G327" s="74"/>
      <c r="H327" s="75">
        <f t="shared" si="32"/>
        <v>0</v>
      </c>
      <c r="I327" s="74"/>
      <c r="J327" s="72"/>
      <c r="K327" s="72"/>
      <c r="L327" s="73" t="str">
        <f t="shared" si="42"/>
        <v/>
      </c>
    </row>
    <row r="328" spans="1:12" ht="18" customHeight="1" x14ac:dyDescent="0.15">
      <c r="A328" s="86"/>
      <c r="B328" s="73" t="str">
        <f t="shared" si="38"/>
        <v/>
      </c>
      <c r="C328" s="73" t="str">
        <f t="shared" si="39"/>
        <v/>
      </c>
      <c r="D328" s="73" t="str">
        <f t="shared" si="40"/>
        <v/>
      </c>
      <c r="E328" s="73" t="str">
        <f t="shared" si="41"/>
        <v/>
      </c>
      <c r="F328" s="74"/>
      <c r="G328" s="74"/>
      <c r="H328" s="75">
        <f t="shared" si="32"/>
        <v>0</v>
      </c>
      <c r="I328" s="74"/>
      <c r="J328" s="72"/>
      <c r="K328" s="72"/>
      <c r="L328" s="73" t="str">
        <f t="shared" si="42"/>
        <v/>
      </c>
    </row>
    <row r="329" spans="1:12" ht="18" customHeight="1" x14ac:dyDescent="0.15">
      <c r="A329" s="86"/>
      <c r="B329" s="73" t="str">
        <f t="shared" si="38"/>
        <v/>
      </c>
      <c r="C329" s="73" t="str">
        <f t="shared" si="39"/>
        <v/>
      </c>
      <c r="D329" s="73" t="str">
        <f t="shared" si="40"/>
        <v/>
      </c>
      <c r="E329" s="73" t="str">
        <f t="shared" si="41"/>
        <v/>
      </c>
      <c r="F329" s="74"/>
      <c r="G329" s="74"/>
      <c r="H329" s="75">
        <f t="shared" si="32"/>
        <v>0</v>
      </c>
      <c r="I329" s="74"/>
      <c r="J329" s="72"/>
      <c r="K329" s="72"/>
      <c r="L329" s="73" t="str">
        <f t="shared" si="42"/>
        <v/>
      </c>
    </row>
    <row r="330" spans="1:12" ht="18" customHeight="1" x14ac:dyDescent="0.15">
      <c r="A330" s="86"/>
      <c r="B330" s="73" t="str">
        <f t="shared" si="38"/>
        <v/>
      </c>
      <c r="C330" s="73" t="str">
        <f t="shared" si="39"/>
        <v/>
      </c>
      <c r="D330" s="73" t="str">
        <f t="shared" si="40"/>
        <v/>
      </c>
      <c r="E330" s="73" t="str">
        <f t="shared" si="41"/>
        <v/>
      </c>
      <c r="F330" s="74"/>
      <c r="G330" s="74"/>
      <c r="H330" s="75">
        <f t="shared" si="32"/>
        <v>0</v>
      </c>
      <c r="I330" s="74"/>
      <c r="J330" s="72"/>
      <c r="K330" s="72"/>
      <c r="L330" s="73" t="str">
        <f t="shared" si="42"/>
        <v/>
      </c>
    </row>
    <row r="331" spans="1:12" ht="18" customHeight="1" x14ac:dyDescent="0.15">
      <c r="A331" s="86"/>
      <c r="B331" s="73" t="str">
        <f t="shared" si="38"/>
        <v/>
      </c>
      <c r="C331" s="73" t="str">
        <f t="shared" si="39"/>
        <v/>
      </c>
      <c r="D331" s="73" t="str">
        <f t="shared" si="40"/>
        <v/>
      </c>
      <c r="E331" s="73" t="str">
        <f t="shared" si="41"/>
        <v/>
      </c>
      <c r="F331" s="74"/>
      <c r="G331" s="74"/>
      <c r="H331" s="75">
        <f t="shared" si="32"/>
        <v>0</v>
      </c>
      <c r="I331" s="74"/>
      <c r="J331" s="72"/>
      <c r="K331" s="72"/>
      <c r="L331" s="73" t="str">
        <f t="shared" si="42"/>
        <v/>
      </c>
    </row>
    <row r="332" spans="1:12" ht="18" customHeight="1" x14ac:dyDescent="0.15">
      <c r="A332" s="86"/>
      <c r="B332" s="73" t="str">
        <f t="shared" si="38"/>
        <v/>
      </c>
      <c r="C332" s="73" t="str">
        <f t="shared" si="39"/>
        <v/>
      </c>
      <c r="D332" s="73" t="str">
        <f t="shared" si="40"/>
        <v/>
      </c>
      <c r="E332" s="73" t="str">
        <f t="shared" si="41"/>
        <v/>
      </c>
      <c r="F332" s="74"/>
      <c r="G332" s="74"/>
      <c r="H332" s="75">
        <f t="shared" si="32"/>
        <v>0</v>
      </c>
      <c r="I332" s="74"/>
      <c r="J332" s="72"/>
      <c r="K332" s="72"/>
      <c r="L332" s="73" t="str">
        <f t="shared" si="42"/>
        <v/>
      </c>
    </row>
    <row r="333" spans="1:12" ht="18" customHeight="1" x14ac:dyDescent="0.15">
      <c r="A333" s="86"/>
      <c r="B333" s="73" t="str">
        <f t="shared" si="38"/>
        <v/>
      </c>
      <c r="C333" s="73" t="str">
        <f t="shared" si="39"/>
        <v/>
      </c>
      <c r="D333" s="73" t="str">
        <f t="shared" si="40"/>
        <v/>
      </c>
      <c r="E333" s="73" t="str">
        <f t="shared" si="41"/>
        <v/>
      </c>
      <c r="F333" s="74"/>
      <c r="G333" s="74"/>
      <c r="H333" s="75">
        <f t="shared" si="32"/>
        <v>0</v>
      </c>
      <c r="I333" s="74"/>
      <c r="J333" s="72"/>
      <c r="K333" s="72"/>
      <c r="L333" s="73" t="str">
        <f t="shared" si="42"/>
        <v/>
      </c>
    </row>
    <row r="334" spans="1:12" ht="18" customHeight="1" x14ac:dyDescent="0.15">
      <c r="A334" s="86"/>
      <c r="B334" s="73" t="str">
        <f t="shared" si="38"/>
        <v/>
      </c>
      <c r="C334" s="73" t="str">
        <f t="shared" si="39"/>
        <v/>
      </c>
      <c r="D334" s="73" t="str">
        <f t="shared" si="40"/>
        <v/>
      </c>
      <c r="E334" s="73" t="str">
        <f t="shared" si="41"/>
        <v/>
      </c>
      <c r="F334" s="74"/>
      <c r="G334" s="74"/>
      <c r="H334" s="75">
        <f t="shared" si="32"/>
        <v>0</v>
      </c>
      <c r="I334" s="74"/>
      <c r="J334" s="72"/>
      <c r="K334" s="72"/>
      <c r="L334" s="73" t="str">
        <f t="shared" si="42"/>
        <v/>
      </c>
    </row>
    <row r="335" spans="1:12" ht="18" customHeight="1" x14ac:dyDescent="0.15">
      <c r="A335" s="86"/>
      <c r="B335" s="73" t="str">
        <f t="shared" si="38"/>
        <v/>
      </c>
      <c r="C335" s="73" t="str">
        <f t="shared" si="39"/>
        <v/>
      </c>
      <c r="D335" s="73" t="str">
        <f t="shared" si="40"/>
        <v/>
      </c>
      <c r="E335" s="73" t="str">
        <f t="shared" si="41"/>
        <v/>
      </c>
      <c r="F335" s="74"/>
      <c r="G335" s="74"/>
      <c r="H335" s="75">
        <f t="shared" si="32"/>
        <v>0</v>
      </c>
      <c r="I335" s="74"/>
      <c r="J335" s="72"/>
      <c r="K335" s="72"/>
      <c r="L335" s="73" t="str">
        <f t="shared" si="42"/>
        <v/>
      </c>
    </row>
    <row r="336" spans="1:12" ht="18" customHeight="1" x14ac:dyDescent="0.15">
      <c r="A336" s="86"/>
      <c r="B336" s="73" t="str">
        <f t="shared" si="38"/>
        <v/>
      </c>
      <c r="C336" s="73" t="str">
        <f t="shared" si="39"/>
        <v/>
      </c>
      <c r="D336" s="73" t="str">
        <f t="shared" si="40"/>
        <v/>
      </c>
      <c r="E336" s="73" t="str">
        <f t="shared" si="41"/>
        <v/>
      </c>
      <c r="F336" s="74"/>
      <c r="G336" s="74"/>
      <c r="H336" s="75">
        <f t="shared" si="32"/>
        <v>0</v>
      </c>
      <c r="I336" s="74"/>
      <c r="J336" s="72"/>
      <c r="K336" s="72"/>
      <c r="L336" s="73" t="str">
        <f t="shared" si="42"/>
        <v/>
      </c>
    </row>
    <row r="337" spans="1:12" ht="18" customHeight="1" x14ac:dyDescent="0.15">
      <c r="A337" s="86"/>
      <c r="B337" s="73" t="str">
        <f t="shared" si="38"/>
        <v/>
      </c>
      <c r="C337" s="73" t="str">
        <f t="shared" si="39"/>
        <v/>
      </c>
      <c r="D337" s="73" t="str">
        <f t="shared" si="40"/>
        <v/>
      </c>
      <c r="E337" s="73" t="str">
        <f t="shared" si="41"/>
        <v/>
      </c>
      <c r="F337" s="74"/>
      <c r="G337" s="74"/>
      <c r="H337" s="75">
        <f t="shared" si="32"/>
        <v>0</v>
      </c>
      <c r="I337" s="74"/>
      <c r="J337" s="72"/>
      <c r="K337" s="72"/>
      <c r="L337" s="73" t="str">
        <f t="shared" si="42"/>
        <v/>
      </c>
    </row>
    <row r="338" spans="1:12" ht="18" customHeight="1" x14ac:dyDescent="0.15">
      <c r="A338" s="86"/>
      <c r="B338" s="73" t="str">
        <f t="shared" si="38"/>
        <v/>
      </c>
      <c r="C338" s="73" t="str">
        <f t="shared" si="39"/>
        <v/>
      </c>
      <c r="D338" s="73" t="str">
        <f t="shared" si="40"/>
        <v/>
      </c>
      <c r="E338" s="73" t="str">
        <f t="shared" si="41"/>
        <v/>
      </c>
      <c r="F338" s="74"/>
      <c r="G338" s="74"/>
      <c r="H338" s="75">
        <f t="shared" si="32"/>
        <v>0</v>
      </c>
      <c r="I338" s="74"/>
      <c r="J338" s="72"/>
      <c r="K338" s="72"/>
      <c r="L338" s="73" t="str">
        <f t="shared" si="42"/>
        <v/>
      </c>
    </row>
    <row r="339" spans="1:12" ht="18" customHeight="1" x14ac:dyDescent="0.15">
      <c r="A339" s="86"/>
      <c r="B339" s="73" t="str">
        <f t="shared" si="38"/>
        <v/>
      </c>
      <c r="C339" s="73" t="str">
        <f t="shared" si="39"/>
        <v/>
      </c>
      <c r="D339" s="73" t="str">
        <f t="shared" si="40"/>
        <v/>
      </c>
      <c r="E339" s="73" t="str">
        <f t="shared" si="41"/>
        <v/>
      </c>
      <c r="F339" s="74"/>
      <c r="G339" s="74"/>
      <c r="H339" s="75">
        <f t="shared" si="32"/>
        <v>0</v>
      </c>
      <c r="I339" s="74"/>
      <c r="J339" s="72"/>
      <c r="K339" s="72"/>
      <c r="L339" s="73" t="str">
        <f t="shared" si="42"/>
        <v/>
      </c>
    </row>
    <row r="340" spans="1:12" ht="18" customHeight="1" x14ac:dyDescent="0.15">
      <c r="A340" s="86"/>
      <c r="B340" s="73" t="str">
        <f t="shared" si="38"/>
        <v/>
      </c>
      <c r="C340" s="73" t="str">
        <f t="shared" si="39"/>
        <v/>
      </c>
      <c r="D340" s="73" t="str">
        <f t="shared" si="40"/>
        <v/>
      </c>
      <c r="E340" s="73" t="str">
        <f t="shared" si="41"/>
        <v/>
      </c>
      <c r="F340" s="74"/>
      <c r="G340" s="74"/>
      <c r="H340" s="75">
        <f t="shared" si="32"/>
        <v>0</v>
      </c>
      <c r="I340" s="74"/>
      <c r="J340" s="72"/>
      <c r="K340" s="72"/>
      <c r="L340" s="73" t="str">
        <f t="shared" si="42"/>
        <v/>
      </c>
    </row>
    <row r="341" spans="1:12" ht="18" customHeight="1" x14ac:dyDescent="0.15">
      <c r="A341" s="86"/>
      <c r="B341" s="73" t="str">
        <f t="shared" si="38"/>
        <v/>
      </c>
      <c r="C341" s="73" t="str">
        <f t="shared" si="39"/>
        <v/>
      </c>
      <c r="D341" s="73" t="str">
        <f t="shared" si="40"/>
        <v/>
      </c>
      <c r="E341" s="73" t="str">
        <f t="shared" si="41"/>
        <v/>
      </c>
      <c r="F341" s="74"/>
      <c r="G341" s="74"/>
      <c r="H341" s="75">
        <f t="shared" si="32"/>
        <v>0</v>
      </c>
      <c r="I341" s="74"/>
      <c r="J341" s="72"/>
      <c r="K341" s="72"/>
      <c r="L341" s="73" t="str">
        <f t="shared" si="42"/>
        <v/>
      </c>
    </row>
    <row r="342" spans="1:12" ht="18" customHeight="1" x14ac:dyDescent="0.15">
      <c r="A342" s="86"/>
      <c r="B342" s="73" t="str">
        <f t="shared" si="38"/>
        <v/>
      </c>
      <c r="C342" s="73" t="str">
        <f t="shared" si="39"/>
        <v/>
      </c>
      <c r="D342" s="73" t="str">
        <f t="shared" si="40"/>
        <v/>
      </c>
      <c r="E342" s="73" t="str">
        <f t="shared" si="41"/>
        <v/>
      </c>
      <c r="F342" s="74"/>
      <c r="G342" s="74"/>
      <c r="H342" s="75">
        <f t="shared" si="32"/>
        <v>0</v>
      </c>
      <c r="I342" s="74"/>
      <c r="J342" s="72"/>
      <c r="K342" s="72"/>
      <c r="L342" s="73" t="str">
        <f t="shared" si="42"/>
        <v/>
      </c>
    </row>
    <row r="343" spans="1:12" ht="18" customHeight="1" x14ac:dyDescent="0.15">
      <c r="A343" s="86"/>
      <c r="B343" s="73" t="str">
        <f t="shared" si="38"/>
        <v/>
      </c>
      <c r="C343" s="73" t="str">
        <f t="shared" si="39"/>
        <v/>
      </c>
      <c r="D343" s="73" t="str">
        <f t="shared" si="40"/>
        <v/>
      </c>
      <c r="E343" s="73" t="str">
        <f t="shared" si="41"/>
        <v/>
      </c>
      <c r="F343" s="74"/>
      <c r="G343" s="74"/>
      <c r="H343" s="75">
        <f t="shared" si="32"/>
        <v>0</v>
      </c>
      <c r="I343" s="74"/>
      <c r="J343" s="72"/>
      <c r="K343" s="72"/>
      <c r="L343" s="73" t="str">
        <f t="shared" si="42"/>
        <v/>
      </c>
    </row>
    <row r="344" spans="1:12" ht="18" customHeight="1" x14ac:dyDescent="0.15">
      <c r="A344" s="86"/>
      <c r="B344" s="73" t="str">
        <f t="shared" si="38"/>
        <v/>
      </c>
      <c r="C344" s="73" t="str">
        <f t="shared" si="39"/>
        <v/>
      </c>
      <c r="D344" s="73" t="str">
        <f t="shared" si="40"/>
        <v/>
      </c>
      <c r="E344" s="73" t="str">
        <f t="shared" si="41"/>
        <v/>
      </c>
      <c r="F344" s="74"/>
      <c r="G344" s="74"/>
      <c r="H344" s="75">
        <f t="shared" si="32"/>
        <v>0</v>
      </c>
      <c r="I344" s="74"/>
      <c r="J344" s="72"/>
      <c r="K344" s="72"/>
      <c r="L344" s="73" t="str">
        <f t="shared" si="42"/>
        <v/>
      </c>
    </row>
    <row r="345" spans="1:12" ht="18" customHeight="1" x14ac:dyDescent="0.15">
      <c r="A345" s="86"/>
      <c r="B345" s="73" t="str">
        <f t="shared" si="38"/>
        <v/>
      </c>
      <c r="C345" s="73" t="str">
        <f t="shared" si="39"/>
        <v/>
      </c>
      <c r="D345" s="73" t="str">
        <f t="shared" si="40"/>
        <v/>
      </c>
      <c r="E345" s="73" t="str">
        <f t="shared" si="41"/>
        <v/>
      </c>
      <c r="F345" s="74"/>
      <c r="G345" s="74"/>
      <c r="H345" s="75">
        <f t="shared" si="32"/>
        <v>0</v>
      </c>
      <c r="I345" s="74"/>
      <c r="J345" s="72"/>
      <c r="K345" s="72"/>
      <c r="L345" s="73" t="str">
        <f t="shared" si="42"/>
        <v/>
      </c>
    </row>
    <row r="346" spans="1:12" ht="18" customHeight="1" x14ac:dyDescent="0.15">
      <c r="A346" s="86"/>
      <c r="B346" s="73" t="str">
        <f t="shared" si="38"/>
        <v/>
      </c>
      <c r="C346" s="73" t="str">
        <f t="shared" si="39"/>
        <v/>
      </c>
      <c r="D346" s="73" t="str">
        <f t="shared" si="40"/>
        <v/>
      </c>
      <c r="E346" s="73" t="str">
        <f t="shared" si="41"/>
        <v/>
      </c>
      <c r="F346" s="74"/>
      <c r="G346" s="74"/>
      <c r="H346" s="75">
        <f t="shared" si="32"/>
        <v>0</v>
      </c>
      <c r="I346" s="74"/>
      <c r="J346" s="72"/>
      <c r="K346" s="72"/>
      <c r="L346" s="73" t="str">
        <f t="shared" si="42"/>
        <v/>
      </c>
    </row>
    <row r="347" spans="1:12" ht="18" customHeight="1" x14ac:dyDescent="0.15">
      <c r="A347" s="86"/>
      <c r="B347" s="73" t="str">
        <f t="shared" si="38"/>
        <v/>
      </c>
      <c r="C347" s="73" t="str">
        <f t="shared" si="39"/>
        <v/>
      </c>
      <c r="D347" s="73" t="str">
        <f t="shared" si="40"/>
        <v/>
      </c>
      <c r="E347" s="73" t="str">
        <f t="shared" si="41"/>
        <v/>
      </c>
      <c r="F347" s="74"/>
      <c r="G347" s="74"/>
      <c r="H347" s="75">
        <f t="shared" si="32"/>
        <v>0</v>
      </c>
      <c r="I347" s="74"/>
      <c r="J347" s="72"/>
      <c r="K347" s="72"/>
      <c r="L347" s="73" t="str">
        <f t="shared" si="42"/>
        <v/>
      </c>
    </row>
    <row r="348" spans="1:12" ht="18" customHeight="1" x14ac:dyDescent="0.15">
      <c r="A348" s="86"/>
      <c r="B348" s="73" t="str">
        <f t="shared" si="38"/>
        <v/>
      </c>
      <c r="C348" s="73" t="str">
        <f t="shared" si="39"/>
        <v/>
      </c>
      <c r="D348" s="73" t="str">
        <f t="shared" si="40"/>
        <v/>
      </c>
      <c r="E348" s="73" t="str">
        <f t="shared" si="41"/>
        <v/>
      </c>
      <c r="F348" s="74"/>
      <c r="G348" s="74"/>
      <c r="H348" s="75">
        <f t="shared" si="32"/>
        <v>0</v>
      </c>
      <c r="I348" s="74"/>
      <c r="J348" s="72"/>
      <c r="K348" s="72"/>
      <c r="L348" s="73" t="str">
        <f t="shared" si="42"/>
        <v/>
      </c>
    </row>
    <row r="349" spans="1:12" ht="18" customHeight="1" x14ac:dyDescent="0.15">
      <c r="A349" s="86"/>
      <c r="B349" s="73" t="str">
        <f t="shared" si="38"/>
        <v/>
      </c>
      <c r="C349" s="73" t="str">
        <f t="shared" si="39"/>
        <v/>
      </c>
      <c r="D349" s="73" t="str">
        <f t="shared" si="40"/>
        <v/>
      </c>
      <c r="E349" s="73" t="str">
        <f t="shared" si="41"/>
        <v/>
      </c>
      <c r="F349" s="74"/>
      <c r="G349" s="74"/>
      <c r="H349" s="75">
        <f t="shared" si="32"/>
        <v>0</v>
      </c>
      <c r="I349" s="74"/>
      <c r="J349" s="72"/>
      <c r="K349" s="72"/>
      <c r="L349" s="73" t="str">
        <f t="shared" si="42"/>
        <v/>
      </c>
    </row>
    <row r="350" spans="1:12" ht="18" customHeight="1" x14ac:dyDescent="0.15">
      <c r="A350" s="86"/>
      <c r="B350" s="73" t="str">
        <f t="shared" si="38"/>
        <v/>
      </c>
      <c r="C350" s="73" t="str">
        <f t="shared" si="39"/>
        <v/>
      </c>
      <c r="D350" s="73" t="str">
        <f t="shared" si="40"/>
        <v/>
      </c>
      <c r="E350" s="73" t="str">
        <f t="shared" si="41"/>
        <v/>
      </c>
      <c r="F350" s="74"/>
      <c r="G350" s="74"/>
      <c r="H350" s="75">
        <f t="shared" si="32"/>
        <v>0</v>
      </c>
      <c r="I350" s="74"/>
      <c r="J350" s="72"/>
      <c r="K350" s="72"/>
      <c r="L350" s="73" t="str">
        <f t="shared" si="42"/>
        <v/>
      </c>
    </row>
    <row r="351" spans="1:12" ht="18" customHeight="1" x14ac:dyDescent="0.15">
      <c r="A351" s="86"/>
      <c r="B351" s="73" t="str">
        <f t="shared" si="38"/>
        <v/>
      </c>
      <c r="C351" s="73" t="str">
        <f t="shared" si="39"/>
        <v/>
      </c>
      <c r="D351" s="73" t="str">
        <f t="shared" si="40"/>
        <v/>
      </c>
      <c r="E351" s="73" t="str">
        <f t="shared" si="41"/>
        <v/>
      </c>
      <c r="F351" s="74"/>
      <c r="G351" s="74"/>
      <c r="H351" s="75">
        <f t="shared" si="32"/>
        <v>0</v>
      </c>
      <c r="I351" s="74"/>
      <c r="J351" s="72"/>
      <c r="K351" s="72"/>
      <c r="L351" s="73" t="str">
        <f t="shared" si="42"/>
        <v/>
      </c>
    </row>
    <row r="352" spans="1:12" ht="18" customHeight="1" x14ac:dyDescent="0.15">
      <c r="A352" s="86"/>
      <c r="B352" s="73" t="str">
        <f t="shared" si="38"/>
        <v/>
      </c>
      <c r="C352" s="73" t="str">
        <f t="shared" si="39"/>
        <v/>
      </c>
      <c r="D352" s="73" t="str">
        <f t="shared" si="40"/>
        <v/>
      </c>
      <c r="E352" s="73" t="str">
        <f t="shared" si="41"/>
        <v/>
      </c>
      <c r="F352" s="74"/>
      <c r="G352" s="74"/>
      <c r="H352" s="75">
        <f t="shared" si="32"/>
        <v>0</v>
      </c>
      <c r="I352" s="74"/>
      <c r="J352" s="72"/>
      <c r="K352" s="72"/>
      <c r="L352" s="73" t="str">
        <f t="shared" si="42"/>
        <v/>
      </c>
    </row>
    <row r="353" spans="1:12" ht="18" customHeight="1" x14ac:dyDescent="0.15">
      <c r="A353" s="86"/>
      <c r="B353" s="73" t="str">
        <f t="shared" si="38"/>
        <v/>
      </c>
      <c r="C353" s="73" t="str">
        <f t="shared" si="39"/>
        <v/>
      </c>
      <c r="D353" s="73" t="str">
        <f t="shared" si="40"/>
        <v/>
      </c>
      <c r="E353" s="73" t="str">
        <f t="shared" si="41"/>
        <v/>
      </c>
      <c r="F353" s="74"/>
      <c r="G353" s="74"/>
      <c r="H353" s="75">
        <f t="shared" si="32"/>
        <v>0</v>
      </c>
      <c r="I353" s="74"/>
      <c r="J353" s="72"/>
      <c r="K353" s="72"/>
      <c r="L353" s="73" t="str">
        <f t="shared" si="42"/>
        <v/>
      </c>
    </row>
    <row r="354" spans="1:12" ht="18" customHeight="1" x14ac:dyDescent="0.15">
      <c r="A354" s="86"/>
      <c r="B354" s="73" t="str">
        <f t="shared" si="38"/>
        <v/>
      </c>
      <c r="C354" s="73" t="str">
        <f t="shared" si="39"/>
        <v/>
      </c>
      <c r="D354" s="73" t="str">
        <f t="shared" si="40"/>
        <v/>
      </c>
      <c r="E354" s="73" t="str">
        <f t="shared" si="41"/>
        <v/>
      </c>
      <c r="F354" s="74"/>
      <c r="G354" s="74"/>
      <c r="H354" s="75">
        <f t="shared" si="32"/>
        <v>0</v>
      </c>
      <c r="I354" s="74"/>
      <c r="J354" s="72"/>
      <c r="K354" s="72"/>
      <c r="L354" s="73" t="str">
        <f t="shared" si="42"/>
        <v/>
      </c>
    </row>
    <row r="355" spans="1:12" ht="18" customHeight="1" x14ac:dyDescent="0.15">
      <c r="A355" s="86"/>
      <c r="B355" s="73" t="str">
        <f t="shared" si="38"/>
        <v/>
      </c>
      <c r="C355" s="73" t="str">
        <f t="shared" si="39"/>
        <v/>
      </c>
      <c r="D355" s="73" t="str">
        <f t="shared" si="40"/>
        <v/>
      </c>
      <c r="E355" s="73" t="str">
        <f t="shared" si="41"/>
        <v/>
      </c>
      <c r="F355" s="74"/>
      <c r="G355" s="74"/>
      <c r="H355" s="75">
        <f t="shared" si="32"/>
        <v>0</v>
      </c>
      <c r="I355" s="74"/>
      <c r="J355" s="72"/>
      <c r="K355" s="72"/>
      <c r="L355" s="73" t="str">
        <f t="shared" si="42"/>
        <v/>
      </c>
    </row>
    <row r="356" spans="1:12" ht="18" customHeight="1" x14ac:dyDescent="0.15">
      <c r="A356" s="86"/>
      <c r="B356" s="73" t="str">
        <f t="shared" si="38"/>
        <v/>
      </c>
      <c r="C356" s="73" t="str">
        <f t="shared" si="39"/>
        <v/>
      </c>
      <c r="D356" s="73" t="str">
        <f t="shared" si="40"/>
        <v/>
      </c>
      <c r="E356" s="73" t="str">
        <f t="shared" si="41"/>
        <v/>
      </c>
      <c r="F356" s="74"/>
      <c r="G356" s="74"/>
      <c r="H356" s="75">
        <f t="shared" si="32"/>
        <v>0</v>
      </c>
      <c r="I356" s="74"/>
      <c r="J356" s="72"/>
      <c r="K356" s="72"/>
      <c r="L356" s="73" t="str">
        <f t="shared" si="42"/>
        <v/>
      </c>
    </row>
    <row r="357" spans="1:12" ht="18" customHeight="1" x14ac:dyDescent="0.15">
      <c r="A357" s="86"/>
      <c r="B357" s="73" t="str">
        <f t="shared" si="38"/>
        <v/>
      </c>
      <c r="C357" s="73" t="str">
        <f t="shared" si="39"/>
        <v/>
      </c>
      <c r="D357" s="73" t="str">
        <f t="shared" si="40"/>
        <v/>
      </c>
      <c r="E357" s="73" t="str">
        <f t="shared" si="41"/>
        <v/>
      </c>
      <c r="F357" s="74"/>
      <c r="G357" s="74"/>
      <c r="H357" s="75">
        <f t="shared" si="32"/>
        <v>0</v>
      </c>
      <c r="I357" s="74"/>
      <c r="J357" s="72"/>
      <c r="K357" s="72"/>
      <c r="L357" s="73" t="str">
        <f t="shared" si="42"/>
        <v/>
      </c>
    </row>
    <row r="358" spans="1:12" ht="18" customHeight="1" x14ac:dyDescent="0.15">
      <c r="A358" s="86"/>
      <c r="B358" s="73" t="str">
        <f t="shared" si="38"/>
        <v/>
      </c>
      <c r="C358" s="73" t="str">
        <f t="shared" si="39"/>
        <v/>
      </c>
      <c r="D358" s="73" t="str">
        <f t="shared" si="40"/>
        <v/>
      </c>
      <c r="E358" s="73" t="str">
        <f t="shared" si="41"/>
        <v/>
      </c>
      <c r="F358" s="74"/>
      <c r="G358" s="74"/>
      <c r="H358" s="75">
        <f t="shared" si="32"/>
        <v>0</v>
      </c>
      <c r="I358" s="74"/>
      <c r="J358" s="72"/>
      <c r="K358" s="72"/>
      <c r="L358" s="73" t="str">
        <f t="shared" si="42"/>
        <v/>
      </c>
    </row>
    <row r="359" spans="1:12" ht="18" customHeight="1" x14ac:dyDescent="0.15">
      <c r="A359" s="86"/>
      <c r="B359" s="73" t="str">
        <f t="shared" si="38"/>
        <v/>
      </c>
      <c r="C359" s="73" t="str">
        <f t="shared" si="39"/>
        <v/>
      </c>
      <c r="D359" s="73" t="str">
        <f t="shared" si="40"/>
        <v/>
      </c>
      <c r="E359" s="73" t="str">
        <f t="shared" si="41"/>
        <v/>
      </c>
      <c r="F359" s="74"/>
      <c r="G359" s="74"/>
      <c r="H359" s="75">
        <f t="shared" si="32"/>
        <v>0</v>
      </c>
      <c r="I359" s="74"/>
      <c r="J359" s="72"/>
      <c r="K359" s="72"/>
      <c r="L359" s="73" t="str">
        <f t="shared" si="42"/>
        <v/>
      </c>
    </row>
    <row r="360" spans="1:12" ht="18" customHeight="1" x14ac:dyDescent="0.15">
      <c r="A360" s="86"/>
      <c r="B360" s="73" t="str">
        <f t="shared" si="38"/>
        <v/>
      </c>
      <c r="C360" s="73" t="str">
        <f t="shared" si="39"/>
        <v/>
      </c>
      <c r="D360" s="73" t="str">
        <f t="shared" si="40"/>
        <v/>
      </c>
      <c r="E360" s="73" t="str">
        <f t="shared" si="41"/>
        <v/>
      </c>
      <c r="F360" s="74"/>
      <c r="G360" s="74"/>
      <c r="H360" s="75">
        <f t="shared" si="32"/>
        <v>0</v>
      </c>
      <c r="I360" s="74"/>
      <c r="J360" s="72"/>
      <c r="K360" s="72"/>
      <c r="L360" s="73" t="str">
        <f t="shared" si="42"/>
        <v/>
      </c>
    </row>
    <row r="361" spans="1:12" ht="18" customHeight="1" x14ac:dyDescent="0.15">
      <c r="A361" s="86"/>
      <c r="B361" s="73" t="str">
        <f t="shared" si="38"/>
        <v/>
      </c>
      <c r="C361" s="73" t="str">
        <f t="shared" si="39"/>
        <v/>
      </c>
      <c r="D361" s="73" t="str">
        <f t="shared" si="40"/>
        <v/>
      </c>
      <c r="E361" s="73" t="str">
        <f t="shared" si="41"/>
        <v/>
      </c>
      <c r="F361" s="74"/>
      <c r="G361" s="74"/>
      <c r="H361" s="75">
        <f t="shared" si="32"/>
        <v>0</v>
      </c>
      <c r="I361" s="74"/>
      <c r="J361" s="72"/>
      <c r="K361" s="72"/>
      <c r="L361" s="73" t="str">
        <f t="shared" si="42"/>
        <v/>
      </c>
    </row>
    <row r="362" spans="1:12" ht="18" customHeight="1" x14ac:dyDescent="0.15">
      <c r="A362" s="86"/>
      <c r="B362" s="73" t="str">
        <f t="shared" si="38"/>
        <v/>
      </c>
      <c r="C362" s="73" t="str">
        <f t="shared" si="39"/>
        <v/>
      </c>
      <c r="D362" s="73" t="str">
        <f t="shared" si="40"/>
        <v/>
      </c>
      <c r="E362" s="73" t="str">
        <f t="shared" si="41"/>
        <v/>
      </c>
      <c r="F362" s="74"/>
      <c r="G362" s="74"/>
      <c r="H362" s="75">
        <f t="shared" si="32"/>
        <v>0</v>
      </c>
      <c r="I362" s="74"/>
      <c r="J362" s="72"/>
      <c r="K362" s="72"/>
      <c r="L362" s="73" t="str">
        <f t="shared" si="42"/>
        <v/>
      </c>
    </row>
    <row r="363" spans="1:12" ht="18" customHeight="1" x14ac:dyDescent="0.15">
      <c r="A363" s="86"/>
      <c r="B363" s="73" t="str">
        <f t="shared" si="38"/>
        <v/>
      </c>
      <c r="C363" s="73" t="str">
        <f t="shared" si="39"/>
        <v/>
      </c>
      <c r="D363" s="73" t="str">
        <f t="shared" si="40"/>
        <v/>
      </c>
      <c r="E363" s="73" t="str">
        <f t="shared" si="41"/>
        <v/>
      </c>
      <c r="F363" s="74"/>
      <c r="G363" s="74"/>
      <c r="H363" s="75">
        <f t="shared" si="32"/>
        <v>0</v>
      </c>
      <c r="I363" s="74"/>
      <c r="J363" s="72"/>
      <c r="K363" s="72"/>
      <c r="L363" s="73" t="str">
        <f t="shared" si="42"/>
        <v/>
      </c>
    </row>
    <row r="364" spans="1:12" ht="18" customHeight="1" x14ac:dyDescent="0.15">
      <c r="A364" s="86"/>
      <c r="B364" s="73" t="str">
        <f t="shared" si="38"/>
        <v/>
      </c>
      <c r="C364" s="73" t="str">
        <f t="shared" si="39"/>
        <v/>
      </c>
      <c r="D364" s="73" t="str">
        <f t="shared" si="40"/>
        <v/>
      </c>
      <c r="E364" s="73" t="str">
        <f t="shared" si="41"/>
        <v/>
      </c>
      <c r="F364" s="74"/>
      <c r="G364" s="74"/>
      <c r="H364" s="75">
        <f t="shared" si="32"/>
        <v>0</v>
      </c>
      <c r="I364" s="74"/>
      <c r="J364" s="72"/>
      <c r="K364" s="72"/>
      <c r="L364" s="73" t="str">
        <f t="shared" si="42"/>
        <v/>
      </c>
    </row>
    <row r="365" spans="1:12" ht="18" customHeight="1" x14ac:dyDescent="0.15">
      <c r="A365" s="86"/>
      <c r="B365" s="73" t="str">
        <f t="shared" si="38"/>
        <v/>
      </c>
      <c r="C365" s="73" t="str">
        <f t="shared" si="39"/>
        <v/>
      </c>
      <c r="D365" s="73" t="str">
        <f t="shared" si="40"/>
        <v/>
      </c>
      <c r="E365" s="73" t="str">
        <f t="shared" si="41"/>
        <v/>
      </c>
      <c r="F365" s="74"/>
      <c r="G365" s="74"/>
      <c r="H365" s="75">
        <f t="shared" ref="H365:H428" si="43">F365*G365</f>
        <v>0</v>
      </c>
      <c r="I365" s="74"/>
      <c r="J365" s="72"/>
      <c r="K365" s="72"/>
      <c r="L365" s="73" t="str">
        <f t="shared" si="42"/>
        <v/>
      </c>
    </row>
    <row r="366" spans="1:12" ht="18" customHeight="1" x14ac:dyDescent="0.15">
      <c r="A366" s="86"/>
      <c r="B366" s="73" t="str">
        <f t="shared" si="38"/>
        <v/>
      </c>
      <c r="C366" s="73" t="str">
        <f t="shared" si="39"/>
        <v/>
      </c>
      <c r="D366" s="73" t="str">
        <f t="shared" si="40"/>
        <v/>
      </c>
      <c r="E366" s="73" t="str">
        <f t="shared" si="41"/>
        <v/>
      </c>
      <c r="F366" s="74"/>
      <c r="G366" s="74"/>
      <c r="H366" s="75">
        <f t="shared" si="43"/>
        <v>0</v>
      </c>
      <c r="I366" s="74"/>
      <c r="J366" s="72"/>
      <c r="K366" s="72"/>
      <c r="L366" s="73" t="str">
        <f t="shared" si="42"/>
        <v/>
      </c>
    </row>
    <row r="367" spans="1:12" ht="18" customHeight="1" x14ac:dyDescent="0.15">
      <c r="A367" s="86"/>
      <c r="B367" s="73" t="str">
        <f t="shared" si="38"/>
        <v/>
      </c>
      <c r="C367" s="73" t="str">
        <f t="shared" si="39"/>
        <v/>
      </c>
      <c r="D367" s="73" t="str">
        <f t="shared" si="40"/>
        <v/>
      </c>
      <c r="E367" s="73" t="str">
        <f t="shared" si="41"/>
        <v/>
      </c>
      <c r="F367" s="74"/>
      <c r="G367" s="74"/>
      <c r="H367" s="75">
        <f t="shared" si="43"/>
        <v>0</v>
      </c>
      <c r="I367" s="74"/>
      <c r="J367" s="72"/>
      <c r="K367" s="72"/>
      <c r="L367" s="73" t="str">
        <f t="shared" si="42"/>
        <v/>
      </c>
    </row>
    <row r="368" spans="1:12" ht="18" customHeight="1" x14ac:dyDescent="0.15">
      <c r="A368" s="86"/>
      <c r="B368" s="73" t="str">
        <f t="shared" si="38"/>
        <v/>
      </c>
      <c r="C368" s="73" t="str">
        <f t="shared" si="39"/>
        <v/>
      </c>
      <c r="D368" s="73" t="str">
        <f t="shared" si="40"/>
        <v/>
      </c>
      <c r="E368" s="73" t="str">
        <f t="shared" si="41"/>
        <v/>
      </c>
      <c r="F368" s="74"/>
      <c r="G368" s="74"/>
      <c r="H368" s="75">
        <f t="shared" si="43"/>
        <v>0</v>
      </c>
      <c r="I368" s="74"/>
      <c r="J368" s="72"/>
      <c r="K368" s="72"/>
      <c r="L368" s="73" t="str">
        <f t="shared" si="42"/>
        <v/>
      </c>
    </row>
    <row r="369" spans="1:12" ht="18" customHeight="1" x14ac:dyDescent="0.15">
      <c r="A369" s="86"/>
      <c r="B369" s="73" t="str">
        <f t="shared" si="38"/>
        <v/>
      </c>
      <c r="C369" s="73" t="str">
        <f t="shared" si="39"/>
        <v/>
      </c>
      <c r="D369" s="73" t="str">
        <f t="shared" si="40"/>
        <v/>
      </c>
      <c r="E369" s="73" t="str">
        <f t="shared" si="41"/>
        <v/>
      </c>
      <c r="F369" s="74"/>
      <c r="G369" s="74"/>
      <c r="H369" s="75">
        <f t="shared" si="43"/>
        <v>0</v>
      </c>
      <c r="I369" s="74"/>
      <c r="J369" s="72"/>
      <c r="K369" s="72"/>
      <c r="L369" s="73" t="str">
        <f t="shared" si="42"/>
        <v/>
      </c>
    </row>
    <row r="370" spans="1:12" ht="18" customHeight="1" x14ac:dyDescent="0.15">
      <c r="A370" s="86"/>
      <c r="B370" s="73" t="str">
        <f t="shared" si="38"/>
        <v/>
      </c>
      <c r="C370" s="73" t="str">
        <f t="shared" si="39"/>
        <v/>
      </c>
      <c r="D370" s="73" t="str">
        <f t="shared" si="40"/>
        <v/>
      </c>
      <c r="E370" s="73" t="str">
        <f t="shared" si="41"/>
        <v/>
      </c>
      <c r="F370" s="74"/>
      <c r="G370" s="74"/>
      <c r="H370" s="75">
        <f t="shared" si="43"/>
        <v>0</v>
      </c>
      <c r="I370" s="74"/>
      <c r="J370" s="72"/>
      <c r="K370" s="72"/>
      <c r="L370" s="73" t="str">
        <f t="shared" si="42"/>
        <v/>
      </c>
    </row>
    <row r="371" spans="1:12" ht="18" customHeight="1" x14ac:dyDescent="0.15">
      <c r="A371" s="86"/>
      <c r="B371" s="73" t="str">
        <f t="shared" si="38"/>
        <v/>
      </c>
      <c r="C371" s="73" t="str">
        <f t="shared" si="39"/>
        <v/>
      </c>
      <c r="D371" s="73" t="str">
        <f t="shared" si="40"/>
        <v/>
      </c>
      <c r="E371" s="73" t="str">
        <f t="shared" si="41"/>
        <v/>
      </c>
      <c r="F371" s="74"/>
      <c r="G371" s="74"/>
      <c r="H371" s="75">
        <f t="shared" si="43"/>
        <v>0</v>
      </c>
      <c r="I371" s="74"/>
      <c r="J371" s="72"/>
      <c r="K371" s="72"/>
      <c r="L371" s="73" t="str">
        <f t="shared" si="42"/>
        <v/>
      </c>
    </row>
    <row r="372" spans="1:12" ht="18" customHeight="1" x14ac:dyDescent="0.15">
      <c r="A372" s="86"/>
      <c r="B372" s="73" t="str">
        <f t="shared" si="38"/>
        <v/>
      </c>
      <c r="C372" s="73" t="str">
        <f t="shared" si="39"/>
        <v/>
      </c>
      <c r="D372" s="73" t="str">
        <f t="shared" si="40"/>
        <v/>
      </c>
      <c r="E372" s="73" t="str">
        <f t="shared" si="41"/>
        <v/>
      </c>
      <c r="F372" s="74"/>
      <c r="G372" s="74"/>
      <c r="H372" s="75">
        <f t="shared" si="43"/>
        <v>0</v>
      </c>
      <c r="I372" s="74"/>
      <c r="J372" s="72"/>
      <c r="K372" s="72"/>
      <c r="L372" s="73" t="str">
        <f t="shared" si="42"/>
        <v/>
      </c>
    </row>
    <row r="373" spans="1:12" ht="18" customHeight="1" x14ac:dyDescent="0.15">
      <c r="A373" s="86"/>
      <c r="B373" s="73" t="str">
        <f t="shared" si="38"/>
        <v/>
      </c>
      <c r="C373" s="73" t="str">
        <f t="shared" si="39"/>
        <v/>
      </c>
      <c r="D373" s="73" t="str">
        <f t="shared" si="40"/>
        <v/>
      </c>
      <c r="E373" s="73" t="str">
        <f t="shared" si="41"/>
        <v/>
      </c>
      <c r="F373" s="74"/>
      <c r="G373" s="74"/>
      <c r="H373" s="75">
        <f t="shared" si="43"/>
        <v>0</v>
      </c>
      <c r="I373" s="74"/>
      <c r="J373" s="72"/>
      <c r="K373" s="72"/>
      <c r="L373" s="73" t="str">
        <f t="shared" si="42"/>
        <v/>
      </c>
    </row>
    <row r="374" spans="1:12" ht="18" customHeight="1" x14ac:dyDescent="0.15">
      <c r="A374" s="86"/>
      <c r="B374" s="73" t="str">
        <f t="shared" si="38"/>
        <v/>
      </c>
      <c r="C374" s="73" t="str">
        <f t="shared" si="39"/>
        <v/>
      </c>
      <c r="D374" s="73" t="str">
        <f t="shared" si="40"/>
        <v/>
      </c>
      <c r="E374" s="73" t="str">
        <f t="shared" si="41"/>
        <v/>
      </c>
      <c r="F374" s="74"/>
      <c r="G374" s="74"/>
      <c r="H374" s="75">
        <f t="shared" si="43"/>
        <v>0</v>
      </c>
      <c r="I374" s="74"/>
      <c r="J374" s="72"/>
      <c r="K374" s="72"/>
      <c r="L374" s="73" t="str">
        <f t="shared" si="42"/>
        <v/>
      </c>
    </row>
    <row r="375" spans="1:12" ht="18" customHeight="1" x14ac:dyDescent="0.15">
      <c r="A375" s="86"/>
      <c r="B375" s="73" t="str">
        <f t="shared" si="38"/>
        <v/>
      </c>
      <c r="C375" s="73" t="str">
        <f t="shared" si="39"/>
        <v/>
      </c>
      <c r="D375" s="73" t="str">
        <f t="shared" si="40"/>
        <v/>
      </c>
      <c r="E375" s="73" t="str">
        <f t="shared" si="41"/>
        <v/>
      </c>
      <c r="F375" s="74"/>
      <c r="G375" s="74"/>
      <c r="H375" s="75">
        <f t="shared" si="43"/>
        <v>0</v>
      </c>
      <c r="I375" s="74"/>
      <c r="J375" s="72"/>
      <c r="K375" s="72"/>
      <c r="L375" s="73" t="str">
        <f t="shared" si="42"/>
        <v/>
      </c>
    </row>
    <row r="376" spans="1:12" ht="18" customHeight="1" x14ac:dyDescent="0.15">
      <c r="A376" s="86"/>
      <c r="B376" s="73" t="str">
        <f t="shared" si="38"/>
        <v/>
      </c>
      <c r="C376" s="73" t="str">
        <f t="shared" si="39"/>
        <v/>
      </c>
      <c r="D376" s="73" t="str">
        <f t="shared" si="40"/>
        <v/>
      </c>
      <c r="E376" s="73" t="str">
        <f t="shared" si="41"/>
        <v/>
      </c>
      <c r="F376" s="74"/>
      <c r="G376" s="74"/>
      <c r="H376" s="75">
        <f t="shared" si="43"/>
        <v>0</v>
      </c>
      <c r="I376" s="74"/>
      <c r="J376" s="72"/>
      <c r="K376" s="72"/>
      <c r="L376" s="73" t="str">
        <f t="shared" si="42"/>
        <v/>
      </c>
    </row>
    <row r="377" spans="1:12" ht="18" customHeight="1" x14ac:dyDescent="0.15">
      <c r="A377" s="86"/>
      <c r="B377" s="73" t="str">
        <f t="shared" si="38"/>
        <v/>
      </c>
      <c r="C377" s="73" t="str">
        <f t="shared" si="39"/>
        <v/>
      </c>
      <c r="D377" s="73" t="str">
        <f t="shared" si="40"/>
        <v/>
      </c>
      <c r="E377" s="73" t="str">
        <f t="shared" si="41"/>
        <v/>
      </c>
      <c r="F377" s="74"/>
      <c r="G377" s="74"/>
      <c r="H377" s="75">
        <f t="shared" si="43"/>
        <v>0</v>
      </c>
      <c r="I377" s="74"/>
      <c r="J377" s="72"/>
      <c r="K377" s="72"/>
      <c r="L377" s="73" t="str">
        <f t="shared" si="42"/>
        <v/>
      </c>
    </row>
    <row r="378" spans="1:12" ht="18" customHeight="1" x14ac:dyDescent="0.15">
      <c r="A378" s="86"/>
      <c r="B378" s="73" t="str">
        <f t="shared" si="38"/>
        <v/>
      </c>
      <c r="C378" s="73" t="str">
        <f t="shared" si="39"/>
        <v/>
      </c>
      <c r="D378" s="73" t="str">
        <f t="shared" si="40"/>
        <v/>
      </c>
      <c r="E378" s="73" t="str">
        <f t="shared" si="41"/>
        <v/>
      </c>
      <c r="F378" s="74"/>
      <c r="G378" s="74"/>
      <c r="H378" s="75">
        <f t="shared" si="43"/>
        <v>0</v>
      </c>
      <c r="I378" s="74"/>
      <c r="J378" s="72"/>
      <c r="K378" s="72"/>
      <c r="L378" s="73" t="str">
        <f t="shared" si="42"/>
        <v/>
      </c>
    </row>
    <row r="379" spans="1:12" ht="18" customHeight="1" x14ac:dyDescent="0.15">
      <c r="A379" s="86"/>
      <c r="B379" s="73" t="str">
        <f t="shared" si="38"/>
        <v/>
      </c>
      <c r="C379" s="73" t="str">
        <f t="shared" si="39"/>
        <v/>
      </c>
      <c r="D379" s="73" t="str">
        <f t="shared" si="40"/>
        <v/>
      </c>
      <c r="E379" s="73" t="str">
        <f t="shared" si="41"/>
        <v/>
      </c>
      <c r="F379" s="74"/>
      <c r="G379" s="74"/>
      <c r="H379" s="75">
        <f t="shared" si="43"/>
        <v>0</v>
      </c>
      <c r="I379" s="74"/>
      <c r="J379" s="72"/>
      <c r="K379" s="72"/>
      <c r="L379" s="73" t="str">
        <f t="shared" si="42"/>
        <v/>
      </c>
    </row>
    <row r="380" spans="1:12" ht="18" customHeight="1" x14ac:dyDescent="0.15">
      <c r="A380" s="86"/>
      <c r="B380" s="73" t="str">
        <f t="shared" si="38"/>
        <v/>
      </c>
      <c r="C380" s="73" t="str">
        <f t="shared" si="39"/>
        <v/>
      </c>
      <c r="D380" s="73" t="str">
        <f t="shared" si="40"/>
        <v/>
      </c>
      <c r="E380" s="73" t="str">
        <f t="shared" si="41"/>
        <v/>
      </c>
      <c r="F380" s="74"/>
      <c r="G380" s="74"/>
      <c r="H380" s="75">
        <f t="shared" si="43"/>
        <v>0</v>
      </c>
      <c r="I380" s="74"/>
      <c r="J380" s="72"/>
      <c r="K380" s="72"/>
      <c r="L380" s="73" t="str">
        <f t="shared" si="42"/>
        <v/>
      </c>
    </row>
    <row r="381" spans="1:12" ht="18" customHeight="1" x14ac:dyDescent="0.15">
      <c r="A381" s="86"/>
      <c r="B381" s="73" t="str">
        <f t="shared" si="38"/>
        <v/>
      </c>
      <c r="C381" s="73" t="str">
        <f t="shared" si="39"/>
        <v/>
      </c>
      <c r="D381" s="73" t="str">
        <f t="shared" si="40"/>
        <v/>
      </c>
      <c r="E381" s="73" t="str">
        <f t="shared" si="41"/>
        <v/>
      </c>
      <c r="F381" s="74"/>
      <c r="G381" s="74"/>
      <c r="H381" s="75">
        <f t="shared" si="43"/>
        <v>0</v>
      </c>
      <c r="I381" s="74"/>
      <c r="J381" s="72"/>
      <c r="K381" s="72"/>
      <c r="L381" s="73" t="str">
        <f t="shared" si="42"/>
        <v/>
      </c>
    </row>
    <row r="382" spans="1:12" ht="18" customHeight="1" x14ac:dyDescent="0.15">
      <c r="A382" s="86"/>
      <c r="B382" s="73" t="str">
        <f t="shared" si="38"/>
        <v/>
      </c>
      <c r="C382" s="73" t="str">
        <f t="shared" si="39"/>
        <v/>
      </c>
      <c r="D382" s="73" t="str">
        <f t="shared" si="40"/>
        <v/>
      </c>
      <c r="E382" s="73" t="str">
        <f t="shared" si="41"/>
        <v/>
      </c>
      <c r="F382" s="74"/>
      <c r="G382" s="74"/>
      <c r="H382" s="75">
        <f t="shared" si="43"/>
        <v>0</v>
      </c>
      <c r="I382" s="74"/>
      <c r="J382" s="72"/>
      <c r="K382" s="72"/>
      <c r="L382" s="73" t="str">
        <f t="shared" si="42"/>
        <v/>
      </c>
    </row>
    <row r="383" spans="1:12" ht="18" customHeight="1" x14ac:dyDescent="0.15">
      <c r="A383" s="86"/>
      <c r="B383" s="73" t="str">
        <f t="shared" si="38"/>
        <v/>
      </c>
      <c r="C383" s="73" t="str">
        <f t="shared" si="39"/>
        <v/>
      </c>
      <c r="D383" s="73" t="str">
        <f t="shared" si="40"/>
        <v/>
      </c>
      <c r="E383" s="73" t="str">
        <f t="shared" si="41"/>
        <v/>
      </c>
      <c r="F383" s="74"/>
      <c r="G383" s="74"/>
      <c r="H383" s="75">
        <f t="shared" si="43"/>
        <v>0</v>
      </c>
      <c r="I383" s="74"/>
      <c r="J383" s="72"/>
      <c r="K383" s="72"/>
      <c r="L383" s="73" t="str">
        <f t="shared" si="42"/>
        <v/>
      </c>
    </row>
    <row r="384" spans="1:12" ht="18" customHeight="1" x14ac:dyDescent="0.15">
      <c r="A384" s="86"/>
      <c r="B384" s="73" t="str">
        <f t="shared" si="38"/>
        <v/>
      </c>
      <c r="C384" s="73" t="str">
        <f t="shared" si="39"/>
        <v/>
      </c>
      <c r="D384" s="73" t="str">
        <f t="shared" si="40"/>
        <v/>
      </c>
      <c r="E384" s="73" t="str">
        <f t="shared" si="41"/>
        <v/>
      </c>
      <c r="F384" s="74"/>
      <c r="G384" s="74"/>
      <c r="H384" s="75">
        <f t="shared" si="43"/>
        <v>0</v>
      </c>
      <c r="I384" s="74"/>
      <c r="J384" s="72"/>
      <c r="K384" s="72"/>
      <c r="L384" s="73" t="str">
        <f t="shared" si="42"/>
        <v/>
      </c>
    </row>
    <row r="385" spans="1:12" ht="18" customHeight="1" x14ac:dyDescent="0.15">
      <c r="A385" s="86"/>
      <c r="B385" s="73" t="str">
        <f t="shared" si="38"/>
        <v/>
      </c>
      <c r="C385" s="73" t="str">
        <f t="shared" si="39"/>
        <v/>
      </c>
      <c r="D385" s="73" t="str">
        <f t="shared" si="40"/>
        <v/>
      </c>
      <c r="E385" s="73" t="str">
        <f t="shared" si="41"/>
        <v/>
      </c>
      <c r="F385" s="74"/>
      <c r="G385" s="74"/>
      <c r="H385" s="75">
        <f t="shared" si="43"/>
        <v>0</v>
      </c>
      <c r="I385" s="74"/>
      <c r="J385" s="72"/>
      <c r="K385" s="72"/>
      <c r="L385" s="73" t="str">
        <f t="shared" si="42"/>
        <v/>
      </c>
    </row>
    <row r="386" spans="1:12" ht="18" customHeight="1" x14ac:dyDescent="0.15">
      <c r="A386" s="86"/>
      <c r="B386" s="73" t="str">
        <f t="shared" si="38"/>
        <v/>
      </c>
      <c r="C386" s="73" t="str">
        <f t="shared" si="39"/>
        <v/>
      </c>
      <c r="D386" s="73" t="str">
        <f t="shared" si="40"/>
        <v/>
      </c>
      <c r="E386" s="73" t="str">
        <f t="shared" si="41"/>
        <v/>
      </c>
      <c r="F386" s="74"/>
      <c r="G386" s="74"/>
      <c r="H386" s="75">
        <f t="shared" si="43"/>
        <v>0</v>
      </c>
      <c r="I386" s="74"/>
      <c r="J386" s="72"/>
      <c r="K386" s="72"/>
      <c r="L386" s="73" t="str">
        <f t="shared" si="42"/>
        <v/>
      </c>
    </row>
    <row r="387" spans="1:12" ht="18" customHeight="1" x14ac:dyDescent="0.15">
      <c r="A387" s="86"/>
      <c r="B387" s="73" t="str">
        <f t="shared" ref="B387:B450" si="44">IF($A387=0,"",IF(VLOOKUP($A387,nbbm,2,FALSE)=0,"无此物料",VLOOKUP($A387,nbbm,2,FALSE)))</f>
        <v/>
      </c>
      <c r="C387" s="73" t="str">
        <f t="shared" ref="C387:C450" si="45">IF($A387=0,"",IF(VLOOKUP($A387,nbbm,3,FALSE)=0,"-",VLOOKUP($A387,nbbm,3,FALSE)))</f>
        <v/>
      </c>
      <c r="D387" s="73" t="str">
        <f t="shared" ref="D387:D450" si="46">IF($A387=0,"",IF(VLOOKUP($A387,nbbm,4,FALSE)=0,"-",VLOOKUP($A387,nbbm,4,FALSE)))</f>
        <v/>
      </c>
      <c r="E387" s="73" t="str">
        <f t="shared" ref="E387:E450" si="47">IF($A387=0,"",IF(VLOOKUP($A387,nbbm,5,FALSE)=0,"-",VLOOKUP($A387,nbbm,5,FALSE)))</f>
        <v/>
      </c>
      <c r="F387" s="74"/>
      <c r="G387" s="74"/>
      <c r="H387" s="75">
        <f t="shared" si="43"/>
        <v>0</v>
      </c>
      <c r="I387" s="74"/>
      <c r="J387" s="72"/>
      <c r="K387" s="72"/>
      <c r="L387" s="73" t="str">
        <f t="shared" si="42"/>
        <v/>
      </c>
    </row>
    <row r="388" spans="1:12" ht="18" customHeight="1" x14ac:dyDescent="0.15">
      <c r="A388" s="86"/>
      <c r="B388" s="73" t="str">
        <f t="shared" si="44"/>
        <v/>
      </c>
      <c r="C388" s="73" t="str">
        <f t="shared" si="45"/>
        <v/>
      </c>
      <c r="D388" s="73" t="str">
        <f t="shared" si="46"/>
        <v/>
      </c>
      <c r="E388" s="73" t="str">
        <f t="shared" si="47"/>
        <v/>
      </c>
      <c r="F388" s="74"/>
      <c r="G388" s="74"/>
      <c r="H388" s="75">
        <f t="shared" si="43"/>
        <v>0</v>
      </c>
      <c r="I388" s="74"/>
      <c r="J388" s="72"/>
      <c r="K388" s="72"/>
      <c r="L388" s="73" t="str">
        <f t="shared" ref="L388:L451" si="48">IF(F388&gt;0,"入库","")</f>
        <v/>
      </c>
    </row>
    <row r="389" spans="1:12" ht="18" customHeight="1" x14ac:dyDescent="0.15">
      <c r="A389" s="86"/>
      <c r="B389" s="73" t="str">
        <f t="shared" si="44"/>
        <v/>
      </c>
      <c r="C389" s="73" t="str">
        <f t="shared" si="45"/>
        <v/>
      </c>
      <c r="D389" s="73" t="str">
        <f t="shared" si="46"/>
        <v/>
      </c>
      <c r="E389" s="73" t="str">
        <f t="shared" si="47"/>
        <v/>
      </c>
      <c r="F389" s="74"/>
      <c r="G389" s="74"/>
      <c r="H389" s="75">
        <f t="shared" si="43"/>
        <v>0</v>
      </c>
      <c r="I389" s="74"/>
      <c r="J389" s="72"/>
      <c r="K389" s="72"/>
      <c r="L389" s="73" t="str">
        <f t="shared" si="48"/>
        <v/>
      </c>
    </row>
    <row r="390" spans="1:12" ht="18" customHeight="1" x14ac:dyDescent="0.15">
      <c r="A390" s="86"/>
      <c r="B390" s="73" t="str">
        <f t="shared" si="44"/>
        <v/>
      </c>
      <c r="C390" s="73" t="str">
        <f t="shared" si="45"/>
        <v/>
      </c>
      <c r="D390" s="73" t="str">
        <f t="shared" si="46"/>
        <v/>
      </c>
      <c r="E390" s="73" t="str">
        <f t="shared" si="47"/>
        <v/>
      </c>
      <c r="F390" s="74"/>
      <c r="G390" s="74"/>
      <c r="H390" s="75">
        <f t="shared" si="43"/>
        <v>0</v>
      </c>
      <c r="I390" s="74"/>
      <c r="J390" s="72"/>
      <c r="K390" s="72"/>
      <c r="L390" s="73" t="str">
        <f t="shared" si="48"/>
        <v/>
      </c>
    </row>
    <row r="391" spans="1:12" ht="18" customHeight="1" x14ac:dyDescent="0.15">
      <c r="A391" s="86"/>
      <c r="B391" s="73" t="str">
        <f t="shared" si="44"/>
        <v/>
      </c>
      <c r="C391" s="73" t="str">
        <f t="shared" si="45"/>
        <v/>
      </c>
      <c r="D391" s="73" t="str">
        <f t="shared" si="46"/>
        <v/>
      </c>
      <c r="E391" s="73" t="str">
        <f t="shared" si="47"/>
        <v/>
      </c>
      <c r="F391" s="74"/>
      <c r="G391" s="74"/>
      <c r="H391" s="75">
        <f t="shared" si="43"/>
        <v>0</v>
      </c>
      <c r="I391" s="74"/>
      <c r="J391" s="72"/>
      <c r="K391" s="72"/>
      <c r="L391" s="73" t="str">
        <f t="shared" si="48"/>
        <v/>
      </c>
    </row>
    <row r="392" spans="1:12" ht="18" customHeight="1" x14ac:dyDescent="0.15">
      <c r="A392" s="86"/>
      <c r="B392" s="73" t="str">
        <f t="shared" si="44"/>
        <v/>
      </c>
      <c r="C392" s="73" t="str">
        <f t="shared" si="45"/>
        <v/>
      </c>
      <c r="D392" s="73" t="str">
        <f t="shared" si="46"/>
        <v/>
      </c>
      <c r="E392" s="73" t="str">
        <f t="shared" si="47"/>
        <v/>
      </c>
      <c r="F392" s="74"/>
      <c r="G392" s="74"/>
      <c r="H392" s="75">
        <f t="shared" si="43"/>
        <v>0</v>
      </c>
      <c r="I392" s="74"/>
      <c r="J392" s="72"/>
      <c r="K392" s="72"/>
      <c r="L392" s="73" t="str">
        <f t="shared" si="48"/>
        <v/>
      </c>
    </row>
    <row r="393" spans="1:12" ht="18" customHeight="1" x14ac:dyDescent="0.15">
      <c r="A393" s="86"/>
      <c r="B393" s="73" t="str">
        <f t="shared" si="44"/>
        <v/>
      </c>
      <c r="C393" s="73" t="str">
        <f t="shared" si="45"/>
        <v/>
      </c>
      <c r="D393" s="73" t="str">
        <f t="shared" si="46"/>
        <v/>
      </c>
      <c r="E393" s="73" t="str">
        <f t="shared" si="47"/>
        <v/>
      </c>
      <c r="F393" s="74"/>
      <c r="G393" s="74"/>
      <c r="H393" s="75">
        <f t="shared" si="43"/>
        <v>0</v>
      </c>
      <c r="I393" s="74"/>
      <c r="J393" s="72"/>
      <c r="K393" s="72"/>
      <c r="L393" s="73" t="str">
        <f t="shared" si="48"/>
        <v/>
      </c>
    </row>
    <row r="394" spans="1:12" ht="18" customHeight="1" x14ac:dyDescent="0.15">
      <c r="A394" s="86"/>
      <c r="B394" s="73" t="str">
        <f t="shared" si="44"/>
        <v/>
      </c>
      <c r="C394" s="73" t="str">
        <f t="shared" si="45"/>
        <v/>
      </c>
      <c r="D394" s="73" t="str">
        <f t="shared" si="46"/>
        <v/>
      </c>
      <c r="E394" s="73" t="str">
        <f t="shared" si="47"/>
        <v/>
      </c>
      <c r="F394" s="74"/>
      <c r="G394" s="74"/>
      <c r="H394" s="75">
        <f t="shared" si="43"/>
        <v>0</v>
      </c>
      <c r="I394" s="74"/>
      <c r="J394" s="72"/>
      <c r="K394" s="72"/>
      <c r="L394" s="73" t="str">
        <f t="shared" si="48"/>
        <v/>
      </c>
    </row>
    <row r="395" spans="1:12" ht="18" customHeight="1" x14ac:dyDescent="0.15">
      <c r="A395" s="86"/>
      <c r="B395" s="73" t="str">
        <f t="shared" si="44"/>
        <v/>
      </c>
      <c r="C395" s="73" t="str">
        <f t="shared" si="45"/>
        <v/>
      </c>
      <c r="D395" s="73" t="str">
        <f t="shared" si="46"/>
        <v/>
      </c>
      <c r="E395" s="73" t="str">
        <f t="shared" si="47"/>
        <v/>
      </c>
      <c r="F395" s="74"/>
      <c r="G395" s="74"/>
      <c r="H395" s="75">
        <f t="shared" si="43"/>
        <v>0</v>
      </c>
      <c r="I395" s="74"/>
      <c r="J395" s="72"/>
      <c r="K395" s="72"/>
      <c r="L395" s="73" t="str">
        <f t="shared" si="48"/>
        <v/>
      </c>
    </row>
    <row r="396" spans="1:12" ht="18" customHeight="1" x14ac:dyDescent="0.15">
      <c r="A396" s="86"/>
      <c r="B396" s="73" t="str">
        <f t="shared" si="44"/>
        <v/>
      </c>
      <c r="C396" s="73" t="str">
        <f t="shared" si="45"/>
        <v/>
      </c>
      <c r="D396" s="73" t="str">
        <f t="shared" si="46"/>
        <v/>
      </c>
      <c r="E396" s="73" t="str">
        <f t="shared" si="47"/>
        <v/>
      </c>
      <c r="F396" s="74"/>
      <c r="G396" s="74"/>
      <c r="H396" s="75">
        <f t="shared" si="43"/>
        <v>0</v>
      </c>
      <c r="I396" s="74"/>
      <c r="J396" s="72"/>
      <c r="K396" s="72"/>
      <c r="L396" s="73" t="str">
        <f t="shared" si="48"/>
        <v/>
      </c>
    </row>
    <row r="397" spans="1:12" ht="18" customHeight="1" x14ac:dyDescent="0.15">
      <c r="A397" s="86"/>
      <c r="B397" s="73" t="str">
        <f t="shared" si="44"/>
        <v/>
      </c>
      <c r="C397" s="73" t="str">
        <f t="shared" si="45"/>
        <v/>
      </c>
      <c r="D397" s="73" t="str">
        <f t="shared" si="46"/>
        <v/>
      </c>
      <c r="E397" s="73" t="str">
        <f t="shared" si="47"/>
        <v/>
      </c>
      <c r="F397" s="74"/>
      <c r="G397" s="74"/>
      <c r="H397" s="75">
        <f t="shared" si="43"/>
        <v>0</v>
      </c>
      <c r="I397" s="74"/>
      <c r="J397" s="72"/>
      <c r="K397" s="72"/>
      <c r="L397" s="73" t="str">
        <f t="shared" si="48"/>
        <v/>
      </c>
    </row>
    <row r="398" spans="1:12" ht="18" customHeight="1" x14ac:dyDescent="0.15">
      <c r="A398" s="86"/>
      <c r="B398" s="73" t="str">
        <f t="shared" si="44"/>
        <v/>
      </c>
      <c r="C398" s="73" t="str">
        <f t="shared" si="45"/>
        <v/>
      </c>
      <c r="D398" s="73" t="str">
        <f t="shared" si="46"/>
        <v/>
      </c>
      <c r="E398" s="73" t="str">
        <f t="shared" si="47"/>
        <v/>
      </c>
      <c r="F398" s="74"/>
      <c r="G398" s="74"/>
      <c r="H398" s="75">
        <f t="shared" si="43"/>
        <v>0</v>
      </c>
      <c r="I398" s="74"/>
      <c r="J398" s="72"/>
      <c r="K398" s="72"/>
      <c r="L398" s="73" t="str">
        <f t="shared" si="48"/>
        <v/>
      </c>
    </row>
    <row r="399" spans="1:12" ht="18" customHeight="1" x14ac:dyDescent="0.15">
      <c r="A399" s="86"/>
      <c r="B399" s="73" t="str">
        <f t="shared" si="44"/>
        <v/>
      </c>
      <c r="C399" s="73" t="str">
        <f t="shared" si="45"/>
        <v/>
      </c>
      <c r="D399" s="73" t="str">
        <f t="shared" si="46"/>
        <v/>
      </c>
      <c r="E399" s="73" t="str">
        <f t="shared" si="47"/>
        <v/>
      </c>
      <c r="F399" s="74"/>
      <c r="G399" s="74"/>
      <c r="H399" s="75">
        <f t="shared" si="43"/>
        <v>0</v>
      </c>
      <c r="I399" s="74"/>
      <c r="J399" s="72"/>
      <c r="K399" s="72"/>
      <c r="L399" s="73" t="str">
        <f t="shared" si="48"/>
        <v/>
      </c>
    </row>
    <row r="400" spans="1:12" ht="18" customHeight="1" x14ac:dyDescent="0.15">
      <c r="A400" s="86"/>
      <c r="B400" s="73" t="str">
        <f t="shared" si="44"/>
        <v/>
      </c>
      <c r="C400" s="73" t="str">
        <f t="shared" si="45"/>
        <v/>
      </c>
      <c r="D400" s="73" t="str">
        <f t="shared" si="46"/>
        <v/>
      </c>
      <c r="E400" s="73" t="str">
        <f t="shared" si="47"/>
        <v/>
      </c>
      <c r="F400" s="74"/>
      <c r="G400" s="74"/>
      <c r="H400" s="75">
        <f t="shared" si="43"/>
        <v>0</v>
      </c>
      <c r="I400" s="74"/>
      <c r="J400" s="72"/>
      <c r="K400" s="72"/>
      <c r="L400" s="73" t="str">
        <f t="shared" si="48"/>
        <v/>
      </c>
    </row>
    <row r="401" spans="1:12" ht="18" customHeight="1" x14ac:dyDescent="0.15">
      <c r="A401" s="86"/>
      <c r="B401" s="73" t="str">
        <f t="shared" si="44"/>
        <v/>
      </c>
      <c r="C401" s="73" t="str">
        <f t="shared" si="45"/>
        <v/>
      </c>
      <c r="D401" s="73" t="str">
        <f t="shared" si="46"/>
        <v/>
      </c>
      <c r="E401" s="73" t="str">
        <f t="shared" si="47"/>
        <v/>
      </c>
      <c r="F401" s="74"/>
      <c r="G401" s="74"/>
      <c r="H401" s="75">
        <f t="shared" si="43"/>
        <v>0</v>
      </c>
      <c r="I401" s="74"/>
      <c r="J401" s="72"/>
      <c r="K401" s="72"/>
      <c r="L401" s="73" t="str">
        <f t="shared" si="48"/>
        <v/>
      </c>
    </row>
    <row r="402" spans="1:12" ht="18" customHeight="1" x14ac:dyDescent="0.15">
      <c r="A402" s="86"/>
      <c r="B402" s="73" t="str">
        <f t="shared" si="44"/>
        <v/>
      </c>
      <c r="C402" s="73" t="str">
        <f t="shared" si="45"/>
        <v/>
      </c>
      <c r="D402" s="73" t="str">
        <f t="shared" si="46"/>
        <v/>
      </c>
      <c r="E402" s="73" t="str">
        <f t="shared" si="47"/>
        <v/>
      </c>
      <c r="F402" s="74"/>
      <c r="G402" s="74"/>
      <c r="H402" s="75">
        <f t="shared" si="43"/>
        <v>0</v>
      </c>
      <c r="I402" s="74"/>
      <c r="J402" s="72"/>
      <c r="K402" s="72"/>
      <c r="L402" s="73" t="str">
        <f t="shared" si="48"/>
        <v/>
      </c>
    </row>
    <row r="403" spans="1:12" ht="18" customHeight="1" x14ac:dyDescent="0.15">
      <c r="A403" s="86"/>
      <c r="B403" s="73" t="str">
        <f t="shared" si="44"/>
        <v/>
      </c>
      <c r="C403" s="73" t="str">
        <f t="shared" si="45"/>
        <v/>
      </c>
      <c r="D403" s="73" t="str">
        <f t="shared" si="46"/>
        <v/>
      </c>
      <c r="E403" s="73" t="str">
        <f t="shared" si="47"/>
        <v/>
      </c>
      <c r="F403" s="74"/>
      <c r="G403" s="74"/>
      <c r="H403" s="75">
        <f t="shared" si="43"/>
        <v>0</v>
      </c>
      <c r="I403" s="74"/>
      <c r="J403" s="72"/>
      <c r="K403" s="72"/>
      <c r="L403" s="73" t="str">
        <f t="shared" si="48"/>
        <v/>
      </c>
    </row>
    <row r="404" spans="1:12" ht="18" customHeight="1" x14ac:dyDescent="0.15">
      <c r="A404" s="86"/>
      <c r="B404" s="73" t="str">
        <f t="shared" si="44"/>
        <v/>
      </c>
      <c r="C404" s="73" t="str">
        <f t="shared" si="45"/>
        <v/>
      </c>
      <c r="D404" s="73" t="str">
        <f t="shared" si="46"/>
        <v/>
      </c>
      <c r="E404" s="73" t="str">
        <f t="shared" si="47"/>
        <v/>
      </c>
      <c r="F404" s="74"/>
      <c r="G404" s="74"/>
      <c r="H404" s="75">
        <f t="shared" si="43"/>
        <v>0</v>
      </c>
      <c r="I404" s="74"/>
      <c r="J404" s="72"/>
      <c r="K404" s="72"/>
      <c r="L404" s="73" t="str">
        <f t="shared" si="48"/>
        <v/>
      </c>
    </row>
    <row r="405" spans="1:12" ht="18" customHeight="1" x14ac:dyDescent="0.15">
      <c r="A405" s="86"/>
      <c r="B405" s="73" t="str">
        <f t="shared" si="44"/>
        <v/>
      </c>
      <c r="C405" s="73" t="str">
        <f t="shared" si="45"/>
        <v/>
      </c>
      <c r="D405" s="73" t="str">
        <f t="shared" si="46"/>
        <v/>
      </c>
      <c r="E405" s="73" t="str">
        <f t="shared" si="47"/>
        <v/>
      </c>
      <c r="F405" s="74"/>
      <c r="G405" s="74"/>
      <c r="H405" s="75">
        <f t="shared" si="43"/>
        <v>0</v>
      </c>
      <c r="I405" s="74"/>
      <c r="J405" s="72"/>
      <c r="K405" s="72"/>
      <c r="L405" s="73" t="str">
        <f t="shared" si="48"/>
        <v/>
      </c>
    </row>
    <row r="406" spans="1:12" ht="18" customHeight="1" x14ac:dyDescent="0.15">
      <c r="A406" s="86"/>
      <c r="B406" s="73" t="str">
        <f t="shared" si="44"/>
        <v/>
      </c>
      <c r="C406" s="73" t="str">
        <f t="shared" si="45"/>
        <v/>
      </c>
      <c r="D406" s="73" t="str">
        <f t="shared" si="46"/>
        <v/>
      </c>
      <c r="E406" s="73" t="str">
        <f t="shared" si="47"/>
        <v/>
      </c>
      <c r="F406" s="74"/>
      <c r="G406" s="74"/>
      <c r="H406" s="75">
        <f t="shared" si="43"/>
        <v>0</v>
      </c>
      <c r="I406" s="74"/>
      <c r="J406" s="72"/>
      <c r="K406" s="72"/>
      <c r="L406" s="73" t="str">
        <f t="shared" si="48"/>
        <v/>
      </c>
    </row>
    <row r="407" spans="1:12" ht="18" customHeight="1" x14ac:dyDescent="0.15">
      <c r="A407" s="86"/>
      <c r="B407" s="73" t="str">
        <f t="shared" si="44"/>
        <v/>
      </c>
      <c r="C407" s="73" t="str">
        <f t="shared" si="45"/>
        <v/>
      </c>
      <c r="D407" s="73" t="str">
        <f t="shared" si="46"/>
        <v/>
      </c>
      <c r="E407" s="73" t="str">
        <f t="shared" si="47"/>
        <v/>
      </c>
      <c r="F407" s="74"/>
      <c r="G407" s="74"/>
      <c r="H407" s="75">
        <f t="shared" si="43"/>
        <v>0</v>
      </c>
      <c r="I407" s="74"/>
      <c r="J407" s="72"/>
      <c r="K407" s="72"/>
      <c r="L407" s="73" t="str">
        <f t="shared" si="48"/>
        <v/>
      </c>
    </row>
    <row r="408" spans="1:12" ht="18" customHeight="1" x14ac:dyDescent="0.15">
      <c r="A408" s="86"/>
      <c r="B408" s="73" t="str">
        <f t="shared" si="44"/>
        <v/>
      </c>
      <c r="C408" s="73" t="str">
        <f t="shared" si="45"/>
        <v/>
      </c>
      <c r="D408" s="73" t="str">
        <f t="shared" si="46"/>
        <v/>
      </c>
      <c r="E408" s="73" t="str">
        <f t="shared" si="47"/>
        <v/>
      </c>
      <c r="F408" s="74"/>
      <c r="G408" s="74"/>
      <c r="H408" s="75">
        <f t="shared" si="43"/>
        <v>0</v>
      </c>
      <c r="I408" s="74"/>
      <c r="J408" s="72"/>
      <c r="K408" s="72"/>
      <c r="L408" s="73" t="str">
        <f t="shared" si="48"/>
        <v/>
      </c>
    </row>
    <row r="409" spans="1:12" ht="18" customHeight="1" x14ac:dyDescent="0.15">
      <c r="A409" s="86"/>
      <c r="B409" s="73" t="str">
        <f t="shared" si="44"/>
        <v/>
      </c>
      <c r="C409" s="73" t="str">
        <f t="shared" si="45"/>
        <v/>
      </c>
      <c r="D409" s="73" t="str">
        <f t="shared" si="46"/>
        <v/>
      </c>
      <c r="E409" s="73" t="str">
        <f t="shared" si="47"/>
        <v/>
      </c>
      <c r="F409" s="74"/>
      <c r="G409" s="74"/>
      <c r="H409" s="75">
        <f t="shared" si="43"/>
        <v>0</v>
      </c>
      <c r="I409" s="74"/>
      <c r="J409" s="72"/>
      <c r="K409" s="72"/>
      <c r="L409" s="73" t="str">
        <f t="shared" si="48"/>
        <v/>
      </c>
    </row>
    <row r="410" spans="1:12" ht="18" customHeight="1" x14ac:dyDescent="0.15">
      <c r="A410" s="86"/>
      <c r="B410" s="73" t="str">
        <f t="shared" si="44"/>
        <v/>
      </c>
      <c r="C410" s="73" t="str">
        <f t="shared" si="45"/>
        <v/>
      </c>
      <c r="D410" s="73" t="str">
        <f t="shared" si="46"/>
        <v/>
      </c>
      <c r="E410" s="73" t="str">
        <f t="shared" si="47"/>
        <v/>
      </c>
      <c r="F410" s="74"/>
      <c r="G410" s="74"/>
      <c r="H410" s="75">
        <f t="shared" si="43"/>
        <v>0</v>
      </c>
      <c r="I410" s="74"/>
      <c r="J410" s="72"/>
      <c r="K410" s="72"/>
      <c r="L410" s="73" t="str">
        <f t="shared" si="48"/>
        <v/>
      </c>
    </row>
    <row r="411" spans="1:12" ht="18" customHeight="1" x14ac:dyDescent="0.15">
      <c r="A411" s="86"/>
      <c r="B411" s="73" t="str">
        <f t="shared" si="44"/>
        <v/>
      </c>
      <c r="C411" s="73" t="str">
        <f t="shared" si="45"/>
        <v/>
      </c>
      <c r="D411" s="73" t="str">
        <f t="shared" si="46"/>
        <v/>
      </c>
      <c r="E411" s="73" t="str">
        <f t="shared" si="47"/>
        <v/>
      </c>
      <c r="F411" s="74"/>
      <c r="G411" s="74"/>
      <c r="H411" s="75">
        <f t="shared" si="43"/>
        <v>0</v>
      </c>
      <c r="I411" s="74"/>
      <c r="J411" s="72"/>
      <c r="K411" s="72"/>
      <c r="L411" s="73" t="str">
        <f t="shared" si="48"/>
        <v/>
      </c>
    </row>
    <row r="412" spans="1:12" ht="18" customHeight="1" x14ac:dyDescent="0.15">
      <c r="A412" s="86"/>
      <c r="B412" s="73" t="str">
        <f t="shared" si="44"/>
        <v/>
      </c>
      <c r="C412" s="73" t="str">
        <f t="shared" si="45"/>
        <v/>
      </c>
      <c r="D412" s="73" t="str">
        <f t="shared" si="46"/>
        <v/>
      </c>
      <c r="E412" s="73" t="str">
        <f t="shared" si="47"/>
        <v/>
      </c>
      <c r="F412" s="74"/>
      <c r="G412" s="74"/>
      <c r="H412" s="75">
        <f t="shared" si="43"/>
        <v>0</v>
      </c>
      <c r="I412" s="74"/>
      <c r="J412" s="72"/>
      <c r="K412" s="72"/>
      <c r="L412" s="73" t="str">
        <f t="shared" si="48"/>
        <v/>
      </c>
    </row>
    <row r="413" spans="1:12" ht="18" customHeight="1" x14ac:dyDescent="0.15">
      <c r="A413" s="86"/>
      <c r="B413" s="73" t="str">
        <f t="shared" si="44"/>
        <v/>
      </c>
      <c r="C413" s="73" t="str">
        <f t="shared" si="45"/>
        <v/>
      </c>
      <c r="D413" s="73" t="str">
        <f t="shared" si="46"/>
        <v/>
      </c>
      <c r="E413" s="73" t="str">
        <f t="shared" si="47"/>
        <v/>
      </c>
      <c r="F413" s="74"/>
      <c r="G413" s="74"/>
      <c r="H413" s="75">
        <f t="shared" si="43"/>
        <v>0</v>
      </c>
      <c r="I413" s="74"/>
      <c r="J413" s="72"/>
      <c r="K413" s="72"/>
      <c r="L413" s="73" t="str">
        <f t="shared" si="48"/>
        <v/>
      </c>
    </row>
    <row r="414" spans="1:12" ht="18" customHeight="1" x14ac:dyDescent="0.15">
      <c r="A414" s="86"/>
      <c r="B414" s="73" t="str">
        <f t="shared" si="44"/>
        <v/>
      </c>
      <c r="C414" s="73" t="str">
        <f t="shared" si="45"/>
        <v/>
      </c>
      <c r="D414" s="73" t="str">
        <f t="shared" si="46"/>
        <v/>
      </c>
      <c r="E414" s="73" t="str">
        <f t="shared" si="47"/>
        <v/>
      </c>
      <c r="F414" s="74"/>
      <c r="G414" s="74"/>
      <c r="H414" s="75">
        <f t="shared" si="43"/>
        <v>0</v>
      </c>
      <c r="I414" s="74"/>
      <c r="J414" s="72"/>
      <c r="K414" s="72"/>
      <c r="L414" s="73" t="str">
        <f t="shared" si="48"/>
        <v/>
      </c>
    </row>
    <row r="415" spans="1:12" ht="18" customHeight="1" x14ac:dyDescent="0.15">
      <c r="A415" s="86"/>
      <c r="B415" s="73" t="str">
        <f t="shared" si="44"/>
        <v/>
      </c>
      <c r="C415" s="73" t="str">
        <f t="shared" si="45"/>
        <v/>
      </c>
      <c r="D415" s="73" t="str">
        <f t="shared" si="46"/>
        <v/>
      </c>
      <c r="E415" s="73" t="str">
        <f t="shared" si="47"/>
        <v/>
      </c>
      <c r="F415" s="74"/>
      <c r="G415" s="74"/>
      <c r="H415" s="75">
        <f t="shared" si="43"/>
        <v>0</v>
      </c>
      <c r="I415" s="74"/>
      <c r="J415" s="72"/>
      <c r="K415" s="72"/>
      <c r="L415" s="73" t="str">
        <f t="shared" si="48"/>
        <v/>
      </c>
    </row>
    <row r="416" spans="1:12" ht="18" customHeight="1" x14ac:dyDescent="0.15">
      <c r="A416" s="86"/>
      <c r="B416" s="73" t="str">
        <f t="shared" si="44"/>
        <v/>
      </c>
      <c r="C416" s="73" t="str">
        <f t="shared" si="45"/>
        <v/>
      </c>
      <c r="D416" s="73" t="str">
        <f t="shared" si="46"/>
        <v/>
      </c>
      <c r="E416" s="73" t="str">
        <f t="shared" si="47"/>
        <v/>
      </c>
      <c r="F416" s="74"/>
      <c r="G416" s="74"/>
      <c r="H416" s="75">
        <f t="shared" si="43"/>
        <v>0</v>
      </c>
      <c r="I416" s="74"/>
      <c r="J416" s="72"/>
      <c r="K416" s="72"/>
      <c r="L416" s="73" t="str">
        <f t="shared" si="48"/>
        <v/>
      </c>
    </row>
    <row r="417" spans="1:12" ht="18" customHeight="1" x14ac:dyDescent="0.15">
      <c r="A417" s="86"/>
      <c r="B417" s="73" t="str">
        <f t="shared" si="44"/>
        <v/>
      </c>
      <c r="C417" s="73" t="str">
        <f t="shared" si="45"/>
        <v/>
      </c>
      <c r="D417" s="73" t="str">
        <f t="shared" si="46"/>
        <v/>
      </c>
      <c r="E417" s="73" t="str">
        <f t="shared" si="47"/>
        <v/>
      </c>
      <c r="F417" s="74"/>
      <c r="G417" s="74"/>
      <c r="H417" s="75">
        <f t="shared" si="43"/>
        <v>0</v>
      </c>
      <c r="I417" s="74"/>
      <c r="J417" s="72"/>
      <c r="K417" s="72"/>
      <c r="L417" s="73" t="str">
        <f t="shared" si="48"/>
        <v/>
      </c>
    </row>
    <row r="418" spans="1:12" ht="18" customHeight="1" x14ac:dyDescent="0.15">
      <c r="A418" s="86"/>
      <c r="B418" s="73" t="str">
        <f t="shared" si="44"/>
        <v/>
      </c>
      <c r="C418" s="73" t="str">
        <f t="shared" si="45"/>
        <v/>
      </c>
      <c r="D418" s="73" t="str">
        <f t="shared" si="46"/>
        <v/>
      </c>
      <c r="E418" s="73" t="str">
        <f t="shared" si="47"/>
        <v/>
      </c>
      <c r="F418" s="74"/>
      <c r="G418" s="74"/>
      <c r="H418" s="75">
        <f t="shared" si="43"/>
        <v>0</v>
      </c>
      <c r="I418" s="74"/>
      <c r="J418" s="72"/>
      <c r="K418" s="72"/>
      <c r="L418" s="73" t="str">
        <f t="shared" si="48"/>
        <v/>
      </c>
    </row>
    <row r="419" spans="1:12" ht="18" customHeight="1" x14ac:dyDescent="0.15">
      <c r="A419" s="86"/>
      <c r="B419" s="73" t="str">
        <f t="shared" si="44"/>
        <v/>
      </c>
      <c r="C419" s="73" t="str">
        <f t="shared" si="45"/>
        <v/>
      </c>
      <c r="D419" s="73" t="str">
        <f t="shared" si="46"/>
        <v/>
      </c>
      <c r="E419" s="73" t="str">
        <f t="shared" si="47"/>
        <v/>
      </c>
      <c r="F419" s="74"/>
      <c r="G419" s="74"/>
      <c r="H419" s="75">
        <f t="shared" si="43"/>
        <v>0</v>
      </c>
      <c r="I419" s="74"/>
      <c r="J419" s="72"/>
      <c r="K419" s="72"/>
      <c r="L419" s="73" t="str">
        <f t="shared" si="48"/>
        <v/>
      </c>
    </row>
    <row r="420" spans="1:12" ht="18" customHeight="1" x14ac:dyDescent="0.15">
      <c r="A420" s="86"/>
      <c r="B420" s="73" t="str">
        <f t="shared" si="44"/>
        <v/>
      </c>
      <c r="C420" s="73" t="str">
        <f t="shared" si="45"/>
        <v/>
      </c>
      <c r="D420" s="73" t="str">
        <f t="shared" si="46"/>
        <v/>
      </c>
      <c r="E420" s="73" t="str">
        <f t="shared" si="47"/>
        <v/>
      </c>
      <c r="F420" s="74"/>
      <c r="G420" s="74"/>
      <c r="H420" s="75">
        <f t="shared" si="43"/>
        <v>0</v>
      </c>
      <c r="I420" s="74"/>
      <c r="J420" s="72"/>
      <c r="K420" s="72"/>
      <c r="L420" s="73" t="str">
        <f t="shared" si="48"/>
        <v/>
      </c>
    </row>
    <row r="421" spans="1:12" ht="18" customHeight="1" x14ac:dyDescent="0.15">
      <c r="A421" s="86"/>
      <c r="B421" s="73" t="str">
        <f t="shared" si="44"/>
        <v/>
      </c>
      <c r="C421" s="73" t="str">
        <f t="shared" si="45"/>
        <v/>
      </c>
      <c r="D421" s="73" t="str">
        <f t="shared" si="46"/>
        <v/>
      </c>
      <c r="E421" s="73" t="str">
        <f t="shared" si="47"/>
        <v/>
      </c>
      <c r="F421" s="74"/>
      <c r="G421" s="74"/>
      <c r="H421" s="75">
        <f t="shared" si="43"/>
        <v>0</v>
      </c>
      <c r="I421" s="74"/>
      <c r="J421" s="72"/>
      <c r="K421" s="72"/>
      <c r="L421" s="73" t="str">
        <f t="shared" si="48"/>
        <v/>
      </c>
    </row>
    <row r="422" spans="1:12" ht="18" customHeight="1" x14ac:dyDescent="0.15">
      <c r="A422" s="86"/>
      <c r="B422" s="73" t="str">
        <f t="shared" si="44"/>
        <v/>
      </c>
      <c r="C422" s="73" t="str">
        <f t="shared" si="45"/>
        <v/>
      </c>
      <c r="D422" s="73" t="str">
        <f t="shared" si="46"/>
        <v/>
      </c>
      <c r="E422" s="73" t="str">
        <f t="shared" si="47"/>
        <v/>
      </c>
      <c r="F422" s="74"/>
      <c r="G422" s="74"/>
      <c r="H422" s="75">
        <f t="shared" si="43"/>
        <v>0</v>
      </c>
      <c r="I422" s="74"/>
      <c r="J422" s="72"/>
      <c r="K422" s="72"/>
      <c r="L422" s="73" t="str">
        <f t="shared" si="48"/>
        <v/>
      </c>
    </row>
    <row r="423" spans="1:12" ht="18" customHeight="1" x14ac:dyDescent="0.15">
      <c r="A423" s="86"/>
      <c r="B423" s="73" t="str">
        <f t="shared" si="44"/>
        <v/>
      </c>
      <c r="C423" s="73" t="str">
        <f t="shared" si="45"/>
        <v/>
      </c>
      <c r="D423" s="73" t="str">
        <f t="shared" si="46"/>
        <v/>
      </c>
      <c r="E423" s="73" t="str">
        <f t="shared" si="47"/>
        <v/>
      </c>
      <c r="F423" s="74"/>
      <c r="G423" s="74"/>
      <c r="H423" s="75">
        <f t="shared" si="43"/>
        <v>0</v>
      </c>
      <c r="I423" s="74"/>
      <c r="J423" s="72"/>
      <c r="K423" s="72"/>
      <c r="L423" s="73" t="str">
        <f t="shared" si="48"/>
        <v/>
      </c>
    </row>
    <row r="424" spans="1:12" ht="18" customHeight="1" x14ac:dyDescent="0.15">
      <c r="A424" s="86"/>
      <c r="B424" s="73" t="str">
        <f t="shared" si="44"/>
        <v/>
      </c>
      <c r="C424" s="73" t="str">
        <f t="shared" si="45"/>
        <v/>
      </c>
      <c r="D424" s="73" t="str">
        <f t="shared" si="46"/>
        <v/>
      </c>
      <c r="E424" s="73" t="str">
        <f t="shared" si="47"/>
        <v/>
      </c>
      <c r="F424" s="74"/>
      <c r="G424" s="74"/>
      <c r="H424" s="75">
        <f t="shared" si="43"/>
        <v>0</v>
      </c>
      <c r="I424" s="74"/>
      <c r="J424" s="72"/>
      <c r="K424" s="72"/>
      <c r="L424" s="73" t="str">
        <f t="shared" si="48"/>
        <v/>
      </c>
    </row>
    <row r="425" spans="1:12" ht="18" customHeight="1" x14ac:dyDescent="0.15">
      <c r="A425" s="86"/>
      <c r="B425" s="73" t="str">
        <f t="shared" si="44"/>
        <v/>
      </c>
      <c r="C425" s="73" t="str">
        <f t="shared" si="45"/>
        <v/>
      </c>
      <c r="D425" s="73" t="str">
        <f t="shared" si="46"/>
        <v/>
      </c>
      <c r="E425" s="73" t="str">
        <f t="shared" si="47"/>
        <v/>
      </c>
      <c r="F425" s="74"/>
      <c r="G425" s="74"/>
      <c r="H425" s="75">
        <f t="shared" si="43"/>
        <v>0</v>
      </c>
      <c r="I425" s="74"/>
      <c r="J425" s="72"/>
      <c r="K425" s="72"/>
      <c r="L425" s="73" t="str">
        <f t="shared" si="48"/>
        <v/>
      </c>
    </row>
    <row r="426" spans="1:12" ht="18" customHeight="1" x14ac:dyDescent="0.15">
      <c r="A426" s="86"/>
      <c r="B426" s="73" t="str">
        <f t="shared" si="44"/>
        <v/>
      </c>
      <c r="C426" s="73" t="str">
        <f t="shared" si="45"/>
        <v/>
      </c>
      <c r="D426" s="73" t="str">
        <f t="shared" si="46"/>
        <v/>
      </c>
      <c r="E426" s="73" t="str">
        <f t="shared" si="47"/>
        <v/>
      </c>
      <c r="F426" s="74"/>
      <c r="G426" s="74"/>
      <c r="H426" s="75">
        <f t="shared" si="43"/>
        <v>0</v>
      </c>
      <c r="I426" s="74"/>
      <c r="J426" s="72"/>
      <c r="K426" s="72"/>
      <c r="L426" s="73" t="str">
        <f t="shared" si="48"/>
        <v/>
      </c>
    </row>
    <row r="427" spans="1:12" ht="18" customHeight="1" x14ac:dyDescent="0.15">
      <c r="A427" s="86"/>
      <c r="B427" s="73" t="str">
        <f t="shared" si="44"/>
        <v/>
      </c>
      <c r="C427" s="73" t="str">
        <f t="shared" si="45"/>
        <v/>
      </c>
      <c r="D427" s="73" t="str">
        <f t="shared" si="46"/>
        <v/>
      </c>
      <c r="E427" s="73" t="str">
        <f t="shared" si="47"/>
        <v/>
      </c>
      <c r="F427" s="74"/>
      <c r="G427" s="74"/>
      <c r="H427" s="75">
        <f t="shared" si="43"/>
        <v>0</v>
      </c>
      <c r="I427" s="74"/>
      <c r="J427" s="72"/>
      <c r="K427" s="72"/>
      <c r="L427" s="73" t="str">
        <f t="shared" si="48"/>
        <v/>
      </c>
    </row>
    <row r="428" spans="1:12" ht="18" customHeight="1" x14ac:dyDescent="0.15">
      <c r="A428" s="86"/>
      <c r="B428" s="73" t="str">
        <f t="shared" si="44"/>
        <v/>
      </c>
      <c r="C428" s="73" t="str">
        <f t="shared" si="45"/>
        <v/>
      </c>
      <c r="D428" s="73" t="str">
        <f t="shared" si="46"/>
        <v/>
      </c>
      <c r="E428" s="73" t="str">
        <f t="shared" si="47"/>
        <v/>
      </c>
      <c r="F428" s="74"/>
      <c r="G428" s="74"/>
      <c r="H428" s="75">
        <f t="shared" si="43"/>
        <v>0</v>
      </c>
      <c r="I428" s="74"/>
      <c r="J428" s="72"/>
      <c r="K428" s="72"/>
      <c r="L428" s="73" t="str">
        <f t="shared" si="48"/>
        <v/>
      </c>
    </row>
    <row r="429" spans="1:12" ht="18" customHeight="1" x14ac:dyDescent="0.15">
      <c r="A429" s="86"/>
      <c r="B429" s="73" t="str">
        <f t="shared" si="44"/>
        <v/>
      </c>
      <c r="C429" s="73" t="str">
        <f t="shared" si="45"/>
        <v/>
      </c>
      <c r="D429" s="73" t="str">
        <f t="shared" si="46"/>
        <v/>
      </c>
      <c r="E429" s="73" t="str">
        <f t="shared" si="47"/>
        <v/>
      </c>
      <c r="F429" s="74"/>
      <c r="G429" s="74"/>
      <c r="H429" s="75">
        <f t="shared" ref="H429:H492" si="49">F429*G429</f>
        <v>0</v>
      </c>
      <c r="I429" s="74"/>
      <c r="J429" s="72"/>
      <c r="K429" s="72"/>
      <c r="L429" s="73" t="str">
        <f t="shared" si="48"/>
        <v/>
      </c>
    </row>
    <row r="430" spans="1:12" ht="18" customHeight="1" x14ac:dyDescent="0.15">
      <c r="A430" s="86"/>
      <c r="B430" s="73" t="str">
        <f t="shared" si="44"/>
        <v/>
      </c>
      <c r="C430" s="73" t="str">
        <f t="shared" si="45"/>
        <v/>
      </c>
      <c r="D430" s="73" t="str">
        <f t="shared" si="46"/>
        <v/>
      </c>
      <c r="E430" s="73" t="str">
        <f t="shared" si="47"/>
        <v/>
      </c>
      <c r="F430" s="74"/>
      <c r="G430" s="74"/>
      <c r="H430" s="75">
        <f t="shared" si="49"/>
        <v>0</v>
      </c>
      <c r="I430" s="74"/>
      <c r="J430" s="72"/>
      <c r="K430" s="72"/>
      <c r="L430" s="73" t="str">
        <f t="shared" si="48"/>
        <v/>
      </c>
    </row>
    <row r="431" spans="1:12" ht="18" customHeight="1" x14ac:dyDescent="0.15">
      <c r="A431" s="86"/>
      <c r="B431" s="73" t="str">
        <f t="shared" si="44"/>
        <v/>
      </c>
      <c r="C431" s="73" t="str">
        <f t="shared" si="45"/>
        <v/>
      </c>
      <c r="D431" s="73" t="str">
        <f t="shared" si="46"/>
        <v/>
      </c>
      <c r="E431" s="73" t="str">
        <f t="shared" si="47"/>
        <v/>
      </c>
      <c r="F431" s="74"/>
      <c r="G431" s="74"/>
      <c r="H431" s="75">
        <f t="shared" si="49"/>
        <v>0</v>
      </c>
      <c r="I431" s="74"/>
      <c r="J431" s="72"/>
      <c r="K431" s="72"/>
      <c r="L431" s="73" t="str">
        <f t="shared" si="48"/>
        <v/>
      </c>
    </row>
    <row r="432" spans="1:12" ht="18" customHeight="1" x14ac:dyDescent="0.15">
      <c r="A432" s="86"/>
      <c r="B432" s="73" t="str">
        <f t="shared" si="44"/>
        <v/>
      </c>
      <c r="C432" s="73" t="str">
        <f t="shared" si="45"/>
        <v/>
      </c>
      <c r="D432" s="73" t="str">
        <f t="shared" si="46"/>
        <v/>
      </c>
      <c r="E432" s="73" t="str">
        <f t="shared" si="47"/>
        <v/>
      </c>
      <c r="F432" s="74"/>
      <c r="G432" s="74"/>
      <c r="H432" s="75">
        <f t="shared" si="49"/>
        <v>0</v>
      </c>
      <c r="I432" s="74"/>
      <c r="J432" s="72"/>
      <c r="K432" s="72"/>
      <c r="L432" s="73" t="str">
        <f t="shared" si="48"/>
        <v/>
      </c>
    </row>
    <row r="433" spans="1:12" ht="18" customHeight="1" x14ac:dyDescent="0.15">
      <c r="A433" s="86"/>
      <c r="B433" s="73" t="str">
        <f t="shared" si="44"/>
        <v/>
      </c>
      <c r="C433" s="73" t="str">
        <f t="shared" si="45"/>
        <v/>
      </c>
      <c r="D433" s="73" t="str">
        <f t="shared" si="46"/>
        <v/>
      </c>
      <c r="E433" s="73" t="str">
        <f t="shared" si="47"/>
        <v/>
      </c>
      <c r="F433" s="74"/>
      <c r="G433" s="74"/>
      <c r="H433" s="75">
        <f t="shared" si="49"/>
        <v>0</v>
      </c>
      <c r="I433" s="74"/>
      <c r="J433" s="72"/>
      <c r="K433" s="72"/>
      <c r="L433" s="73" t="str">
        <f t="shared" si="48"/>
        <v/>
      </c>
    </row>
    <row r="434" spans="1:12" ht="18" customHeight="1" x14ac:dyDescent="0.15">
      <c r="A434" s="86"/>
      <c r="B434" s="73" t="str">
        <f t="shared" si="44"/>
        <v/>
      </c>
      <c r="C434" s="73" t="str">
        <f t="shared" si="45"/>
        <v/>
      </c>
      <c r="D434" s="73" t="str">
        <f t="shared" si="46"/>
        <v/>
      </c>
      <c r="E434" s="73" t="str">
        <f t="shared" si="47"/>
        <v/>
      </c>
      <c r="F434" s="74"/>
      <c r="G434" s="74"/>
      <c r="H434" s="75">
        <f t="shared" si="49"/>
        <v>0</v>
      </c>
      <c r="I434" s="74"/>
      <c r="J434" s="72"/>
      <c r="K434" s="72"/>
      <c r="L434" s="73" t="str">
        <f t="shared" si="48"/>
        <v/>
      </c>
    </row>
    <row r="435" spans="1:12" ht="18" customHeight="1" x14ac:dyDescent="0.15">
      <c r="A435" s="86"/>
      <c r="B435" s="73" t="str">
        <f t="shared" si="44"/>
        <v/>
      </c>
      <c r="C435" s="73" t="str">
        <f t="shared" si="45"/>
        <v/>
      </c>
      <c r="D435" s="73" t="str">
        <f t="shared" si="46"/>
        <v/>
      </c>
      <c r="E435" s="73" t="str">
        <f t="shared" si="47"/>
        <v/>
      </c>
      <c r="F435" s="74"/>
      <c r="G435" s="74"/>
      <c r="H435" s="75">
        <f t="shared" si="49"/>
        <v>0</v>
      </c>
      <c r="I435" s="74"/>
      <c r="J435" s="72"/>
      <c r="K435" s="72"/>
      <c r="L435" s="73" t="str">
        <f t="shared" si="48"/>
        <v/>
      </c>
    </row>
    <row r="436" spans="1:12" ht="18" customHeight="1" x14ac:dyDescent="0.15">
      <c r="A436" s="86"/>
      <c r="B436" s="73" t="str">
        <f t="shared" si="44"/>
        <v/>
      </c>
      <c r="C436" s="73" t="str">
        <f t="shared" si="45"/>
        <v/>
      </c>
      <c r="D436" s="73" t="str">
        <f t="shared" si="46"/>
        <v/>
      </c>
      <c r="E436" s="73" t="str">
        <f t="shared" si="47"/>
        <v/>
      </c>
      <c r="F436" s="74"/>
      <c r="G436" s="74"/>
      <c r="H436" s="75">
        <f t="shared" si="49"/>
        <v>0</v>
      </c>
      <c r="I436" s="74"/>
      <c r="J436" s="72"/>
      <c r="K436" s="72"/>
      <c r="L436" s="73" t="str">
        <f t="shared" si="48"/>
        <v/>
      </c>
    </row>
    <row r="437" spans="1:12" ht="18" customHeight="1" x14ac:dyDescent="0.15">
      <c r="A437" s="86"/>
      <c r="B437" s="73" t="str">
        <f t="shared" si="44"/>
        <v/>
      </c>
      <c r="C437" s="73" t="str">
        <f t="shared" si="45"/>
        <v/>
      </c>
      <c r="D437" s="73" t="str">
        <f t="shared" si="46"/>
        <v/>
      </c>
      <c r="E437" s="73" t="str">
        <f t="shared" si="47"/>
        <v/>
      </c>
      <c r="F437" s="74"/>
      <c r="G437" s="74"/>
      <c r="H437" s="75">
        <f t="shared" si="49"/>
        <v>0</v>
      </c>
      <c r="I437" s="74"/>
      <c r="J437" s="72"/>
      <c r="K437" s="72"/>
      <c r="L437" s="73" t="str">
        <f t="shared" si="48"/>
        <v/>
      </c>
    </row>
    <row r="438" spans="1:12" ht="18" customHeight="1" x14ac:dyDescent="0.15">
      <c r="A438" s="86"/>
      <c r="B438" s="73" t="str">
        <f t="shared" si="44"/>
        <v/>
      </c>
      <c r="C438" s="73" t="str">
        <f t="shared" si="45"/>
        <v/>
      </c>
      <c r="D438" s="73" t="str">
        <f t="shared" si="46"/>
        <v/>
      </c>
      <c r="E438" s="73" t="str">
        <f t="shared" si="47"/>
        <v/>
      </c>
      <c r="F438" s="74"/>
      <c r="G438" s="74"/>
      <c r="H438" s="75">
        <f t="shared" si="49"/>
        <v>0</v>
      </c>
      <c r="I438" s="74"/>
      <c r="J438" s="72"/>
      <c r="K438" s="72"/>
      <c r="L438" s="73" t="str">
        <f t="shared" si="48"/>
        <v/>
      </c>
    </row>
    <row r="439" spans="1:12" ht="18" customHeight="1" x14ac:dyDescent="0.15">
      <c r="A439" s="86"/>
      <c r="B439" s="73" t="str">
        <f t="shared" si="44"/>
        <v/>
      </c>
      <c r="C439" s="73" t="str">
        <f t="shared" si="45"/>
        <v/>
      </c>
      <c r="D439" s="73" t="str">
        <f t="shared" si="46"/>
        <v/>
      </c>
      <c r="E439" s="73" t="str">
        <f t="shared" si="47"/>
        <v/>
      </c>
      <c r="F439" s="74"/>
      <c r="G439" s="74"/>
      <c r="H439" s="75">
        <f t="shared" si="49"/>
        <v>0</v>
      </c>
      <c r="I439" s="74"/>
      <c r="J439" s="72"/>
      <c r="K439" s="72"/>
      <c r="L439" s="73" t="str">
        <f t="shared" si="48"/>
        <v/>
      </c>
    </row>
    <row r="440" spans="1:12" ht="18" customHeight="1" x14ac:dyDescent="0.15">
      <c r="A440" s="86"/>
      <c r="B440" s="73" t="str">
        <f t="shared" si="44"/>
        <v/>
      </c>
      <c r="C440" s="73" t="str">
        <f t="shared" si="45"/>
        <v/>
      </c>
      <c r="D440" s="73" t="str">
        <f t="shared" si="46"/>
        <v/>
      </c>
      <c r="E440" s="73" t="str">
        <f t="shared" si="47"/>
        <v/>
      </c>
      <c r="F440" s="74"/>
      <c r="G440" s="74"/>
      <c r="H440" s="75">
        <f t="shared" si="49"/>
        <v>0</v>
      </c>
      <c r="I440" s="74"/>
      <c r="J440" s="72"/>
      <c r="K440" s="72"/>
      <c r="L440" s="73" t="str">
        <f t="shared" si="48"/>
        <v/>
      </c>
    </row>
    <row r="441" spans="1:12" ht="18" customHeight="1" x14ac:dyDescent="0.15">
      <c r="A441" s="86"/>
      <c r="B441" s="73" t="str">
        <f t="shared" si="44"/>
        <v/>
      </c>
      <c r="C441" s="73" t="str">
        <f t="shared" si="45"/>
        <v/>
      </c>
      <c r="D441" s="73" t="str">
        <f t="shared" si="46"/>
        <v/>
      </c>
      <c r="E441" s="73" t="str">
        <f t="shared" si="47"/>
        <v/>
      </c>
      <c r="F441" s="74"/>
      <c r="G441" s="74"/>
      <c r="H441" s="75">
        <f t="shared" si="49"/>
        <v>0</v>
      </c>
      <c r="I441" s="74"/>
      <c r="J441" s="72"/>
      <c r="K441" s="72"/>
      <c r="L441" s="73" t="str">
        <f t="shared" si="48"/>
        <v/>
      </c>
    </row>
    <row r="442" spans="1:12" ht="18" customHeight="1" x14ac:dyDescent="0.15">
      <c r="A442" s="86"/>
      <c r="B442" s="73" t="str">
        <f t="shared" si="44"/>
        <v/>
      </c>
      <c r="C442" s="73" t="str">
        <f t="shared" si="45"/>
        <v/>
      </c>
      <c r="D442" s="73" t="str">
        <f t="shared" si="46"/>
        <v/>
      </c>
      <c r="E442" s="73" t="str">
        <f t="shared" si="47"/>
        <v/>
      </c>
      <c r="F442" s="74"/>
      <c r="G442" s="74"/>
      <c r="H442" s="75">
        <f t="shared" si="49"/>
        <v>0</v>
      </c>
      <c r="I442" s="74"/>
      <c r="J442" s="72"/>
      <c r="K442" s="72"/>
      <c r="L442" s="73" t="str">
        <f t="shared" si="48"/>
        <v/>
      </c>
    </row>
    <row r="443" spans="1:12" ht="18" customHeight="1" x14ac:dyDescent="0.15">
      <c r="A443" s="86"/>
      <c r="B443" s="73" t="str">
        <f t="shared" si="44"/>
        <v/>
      </c>
      <c r="C443" s="73" t="str">
        <f t="shared" si="45"/>
        <v/>
      </c>
      <c r="D443" s="73" t="str">
        <f t="shared" si="46"/>
        <v/>
      </c>
      <c r="E443" s="73" t="str">
        <f t="shared" si="47"/>
        <v/>
      </c>
      <c r="F443" s="74"/>
      <c r="G443" s="74"/>
      <c r="H443" s="75">
        <f t="shared" si="49"/>
        <v>0</v>
      </c>
      <c r="I443" s="74"/>
      <c r="J443" s="72"/>
      <c r="K443" s="72"/>
      <c r="L443" s="73" t="str">
        <f t="shared" si="48"/>
        <v/>
      </c>
    </row>
    <row r="444" spans="1:12" ht="18" customHeight="1" x14ac:dyDescent="0.15">
      <c r="A444" s="86"/>
      <c r="B444" s="73" t="str">
        <f t="shared" si="44"/>
        <v/>
      </c>
      <c r="C444" s="73" t="str">
        <f t="shared" si="45"/>
        <v/>
      </c>
      <c r="D444" s="73" t="str">
        <f t="shared" si="46"/>
        <v/>
      </c>
      <c r="E444" s="73" t="str">
        <f t="shared" si="47"/>
        <v/>
      </c>
      <c r="F444" s="74"/>
      <c r="G444" s="74"/>
      <c r="H444" s="75">
        <f t="shared" si="49"/>
        <v>0</v>
      </c>
      <c r="I444" s="74"/>
      <c r="J444" s="72"/>
      <c r="K444" s="72"/>
      <c r="L444" s="73" t="str">
        <f t="shared" si="48"/>
        <v/>
      </c>
    </row>
    <row r="445" spans="1:12" ht="18" customHeight="1" x14ac:dyDescent="0.15">
      <c r="A445" s="86"/>
      <c r="B445" s="73" t="str">
        <f t="shared" si="44"/>
        <v/>
      </c>
      <c r="C445" s="73" t="str">
        <f t="shared" si="45"/>
        <v/>
      </c>
      <c r="D445" s="73" t="str">
        <f t="shared" si="46"/>
        <v/>
      </c>
      <c r="E445" s="73" t="str">
        <f t="shared" si="47"/>
        <v/>
      </c>
      <c r="F445" s="74"/>
      <c r="G445" s="74"/>
      <c r="H445" s="75">
        <f t="shared" si="49"/>
        <v>0</v>
      </c>
      <c r="I445" s="74"/>
      <c r="J445" s="72"/>
      <c r="K445" s="72"/>
      <c r="L445" s="73" t="str">
        <f t="shared" si="48"/>
        <v/>
      </c>
    </row>
    <row r="446" spans="1:12" ht="18" customHeight="1" x14ac:dyDescent="0.15">
      <c r="A446" s="86"/>
      <c r="B446" s="73" t="str">
        <f t="shared" si="44"/>
        <v/>
      </c>
      <c r="C446" s="73" t="str">
        <f t="shared" si="45"/>
        <v/>
      </c>
      <c r="D446" s="73" t="str">
        <f t="shared" si="46"/>
        <v/>
      </c>
      <c r="E446" s="73" t="str">
        <f t="shared" si="47"/>
        <v/>
      </c>
      <c r="F446" s="74"/>
      <c r="G446" s="74"/>
      <c r="H446" s="75">
        <f t="shared" si="49"/>
        <v>0</v>
      </c>
      <c r="I446" s="74"/>
      <c r="J446" s="72"/>
      <c r="K446" s="72"/>
      <c r="L446" s="73" t="str">
        <f t="shared" si="48"/>
        <v/>
      </c>
    </row>
    <row r="447" spans="1:12" ht="18" customHeight="1" x14ac:dyDescent="0.15">
      <c r="A447" s="86"/>
      <c r="B447" s="73" t="str">
        <f t="shared" si="44"/>
        <v/>
      </c>
      <c r="C447" s="73" t="str">
        <f t="shared" si="45"/>
        <v/>
      </c>
      <c r="D447" s="73" t="str">
        <f t="shared" si="46"/>
        <v/>
      </c>
      <c r="E447" s="73" t="str">
        <f t="shared" si="47"/>
        <v/>
      </c>
      <c r="F447" s="74"/>
      <c r="G447" s="74"/>
      <c r="H447" s="75">
        <f t="shared" si="49"/>
        <v>0</v>
      </c>
      <c r="I447" s="74"/>
      <c r="J447" s="72"/>
      <c r="K447" s="72"/>
      <c r="L447" s="73" t="str">
        <f t="shared" si="48"/>
        <v/>
      </c>
    </row>
    <row r="448" spans="1:12" ht="18" customHeight="1" x14ac:dyDescent="0.15">
      <c r="A448" s="86"/>
      <c r="B448" s="73" t="str">
        <f t="shared" si="44"/>
        <v/>
      </c>
      <c r="C448" s="73" t="str">
        <f t="shared" si="45"/>
        <v/>
      </c>
      <c r="D448" s="73" t="str">
        <f t="shared" si="46"/>
        <v/>
      </c>
      <c r="E448" s="73" t="str">
        <f t="shared" si="47"/>
        <v/>
      </c>
      <c r="F448" s="74"/>
      <c r="G448" s="74"/>
      <c r="H448" s="75">
        <f t="shared" si="49"/>
        <v>0</v>
      </c>
      <c r="I448" s="74"/>
      <c r="J448" s="72"/>
      <c r="K448" s="72"/>
      <c r="L448" s="73" t="str">
        <f t="shared" si="48"/>
        <v/>
      </c>
    </row>
    <row r="449" spans="1:12" ht="18" customHeight="1" x14ac:dyDescent="0.15">
      <c r="A449" s="86"/>
      <c r="B449" s="73" t="str">
        <f t="shared" si="44"/>
        <v/>
      </c>
      <c r="C449" s="73" t="str">
        <f t="shared" si="45"/>
        <v/>
      </c>
      <c r="D449" s="73" t="str">
        <f t="shared" si="46"/>
        <v/>
      </c>
      <c r="E449" s="73" t="str">
        <f t="shared" si="47"/>
        <v/>
      </c>
      <c r="F449" s="74"/>
      <c r="G449" s="74"/>
      <c r="H449" s="75">
        <f t="shared" si="49"/>
        <v>0</v>
      </c>
      <c r="I449" s="74"/>
      <c r="J449" s="72"/>
      <c r="K449" s="72"/>
      <c r="L449" s="73" t="str">
        <f t="shared" si="48"/>
        <v/>
      </c>
    </row>
    <row r="450" spans="1:12" ht="18" customHeight="1" x14ac:dyDescent="0.15">
      <c r="A450" s="86"/>
      <c r="B450" s="73" t="str">
        <f t="shared" si="44"/>
        <v/>
      </c>
      <c r="C450" s="73" t="str">
        <f t="shared" si="45"/>
        <v/>
      </c>
      <c r="D450" s="73" t="str">
        <f t="shared" si="46"/>
        <v/>
      </c>
      <c r="E450" s="73" t="str">
        <f t="shared" si="47"/>
        <v/>
      </c>
      <c r="F450" s="74"/>
      <c r="G450" s="74"/>
      <c r="H450" s="75">
        <f t="shared" si="49"/>
        <v>0</v>
      </c>
      <c r="I450" s="74"/>
      <c r="J450" s="72"/>
      <c r="K450" s="72"/>
      <c r="L450" s="73" t="str">
        <f t="shared" si="48"/>
        <v/>
      </c>
    </row>
    <row r="451" spans="1:12" ht="18" customHeight="1" x14ac:dyDescent="0.15">
      <c r="A451" s="86"/>
      <c r="B451" s="73" t="str">
        <f t="shared" ref="B451:B514" si="50">IF($A451=0,"",IF(VLOOKUP($A451,nbbm,2,FALSE)=0,"无此物料",VLOOKUP($A451,nbbm,2,FALSE)))</f>
        <v/>
      </c>
      <c r="C451" s="73" t="str">
        <f t="shared" ref="C451:C514" si="51">IF($A451=0,"",IF(VLOOKUP($A451,nbbm,3,FALSE)=0,"-",VLOOKUP($A451,nbbm,3,FALSE)))</f>
        <v/>
      </c>
      <c r="D451" s="73" t="str">
        <f t="shared" ref="D451:D514" si="52">IF($A451=0,"",IF(VLOOKUP($A451,nbbm,4,FALSE)=0,"-",VLOOKUP($A451,nbbm,4,FALSE)))</f>
        <v/>
      </c>
      <c r="E451" s="73" t="str">
        <f t="shared" ref="E451:E514" si="53">IF($A451=0,"",IF(VLOOKUP($A451,nbbm,5,FALSE)=0,"-",VLOOKUP($A451,nbbm,5,FALSE)))</f>
        <v/>
      </c>
      <c r="F451" s="74"/>
      <c r="G451" s="74"/>
      <c r="H451" s="75">
        <f t="shared" si="49"/>
        <v>0</v>
      </c>
      <c r="I451" s="74"/>
      <c r="J451" s="72"/>
      <c r="K451" s="72"/>
      <c r="L451" s="73" t="str">
        <f t="shared" si="48"/>
        <v/>
      </c>
    </row>
    <row r="452" spans="1:12" ht="18" customHeight="1" x14ac:dyDescent="0.15">
      <c r="A452" s="86"/>
      <c r="B452" s="73" t="str">
        <f t="shared" si="50"/>
        <v/>
      </c>
      <c r="C452" s="73" t="str">
        <f t="shared" si="51"/>
        <v/>
      </c>
      <c r="D452" s="73" t="str">
        <f t="shared" si="52"/>
        <v/>
      </c>
      <c r="E452" s="73" t="str">
        <f t="shared" si="53"/>
        <v/>
      </c>
      <c r="F452" s="74"/>
      <c r="G452" s="74"/>
      <c r="H452" s="75">
        <f t="shared" si="49"/>
        <v>0</v>
      </c>
      <c r="I452" s="74"/>
      <c r="J452" s="72"/>
      <c r="K452" s="72"/>
      <c r="L452" s="73" t="str">
        <f t="shared" ref="L452:L515" si="54">IF(F452&gt;0,"入库","")</f>
        <v/>
      </c>
    </row>
    <row r="453" spans="1:12" ht="18" customHeight="1" x14ac:dyDescent="0.15">
      <c r="A453" s="86"/>
      <c r="B453" s="73" t="str">
        <f t="shared" si="50"/>
        <v/>
      </c>
      <c r="C453" s="73" t="str">
        <f t="shared" si="51"/>
        <v/>
      </c>
      <c r="D453" s="73" t="str">
        <f t="shared" si="52"/>
        <v/>
      </c>
      <c r="E453" s="73" t="str">
        <f t="shared" si="53"/>
        <v/>
      </c>
      <c r="F453" s="74"/>
      <c r="G453" s="74"/>
      <c r="H453" s="75">
        <f t="shared" si="49"/>
        <v>0</v>
      </c>
      <c r="I453" s="74"/>
      <c r="J453" s="72"/>
      <c r="K453" s="72"/>
      <c r="L453" s="73" t="str">
        <f t="shared" si="54"/>
        <v/>
      </c>
    </row>
    <row r="454" spans="1:12" ht="18" customHeight="1" x14ac:dyDescent="0.15">
      <c r="A454" s="86"/>
      <c r="B454" s="73" t="str">
        <f t="shared" si="50"/>
        <v/>
      </c>
      <c r="C454" s="73" t="str">
        <f t="shared" si="51"/>
        <v/>
      </c>
      <c r="D454" s="73" t="str">
        <f t="shared" si="52"/>
        <v/>
      </c>
      <c r="E454" s="73" t="str">
        <f t="shared" si="53"/>
        <v/>
      </c>
      <c r="F454" s="74"/>
      <c r="G454" s="74"/>
      <c r="H454" s="75">
        <f t="shared" si="49"/>
        <v>0</v>
      </c>
      <c r="I454" s="74"/>
      <c r="J454" s="72"/>
      <c r="K454" s="72"/>
      <c r="L454" s="73" t="str">
        <f t="shared" si="54"/>
        <v/>
      </c>
    </row>
    <row r="455" spans="1:12" ht="18" customHeight="1" x14ac:dyDescent="0.15">
      <c r="A455" s="86"/>
      <c r="B455" s="73" t="str">
        <f t="shared" si="50"/>
        <v/>
      </c>
      <c r="C455" s="73" t="str">
        <f t="shared" si="51"/>
        <v/>
      </c>
      <c r="D455" s="73" t="str">
        <f t="shared" si="52"/>
        <v/>
      </c>
      <c r="E455" s="73" t="str">
        <f t="shared" si="53"/>
        <v/>
      </c>
      <c r="F455" s="74"/>
      <c r="G455" s="74"/>
      <c r="H455" s="75">
        <f t="shared" si="49"/>
        <v>0</v>
      </c>
      <c r="I455" s="74"/>
      <c r="J455" s="72"/>
      <c r="K455" s="72"/>
      <c r="L455" s="73" t="str">
        <f t="shared" si="54"/>
        <v/>
      </c>
    </row>
    <row r="456" spans="1:12" ht="18" customHeight="1" x14ac:dyDescent="0.15">
      <c r="A456" s="86"/>
      <c r="B456" s="73" t="str">
        <f t="shared" si="50"/>
        <v/>
      </c>
      <c r="C456" s="73" t="str">
        <f t="shared" si="51"/>
        <v/>
      </c>
      <c r="D456" s="73" t="str">
        <f t="shared" si="52"/>
        <v/>
      </c>
      <c r="E456" s="73" t="str">
        <f t="shared" si="53"/>
        <v/>
      </c>
      <c r="F456" s="74"/>
      <c r="G456" s="74"/>
      <c r="H456" s="75">
        <f t="shared" si="49"/>
        <v>0</v>
      </c>
      <c r="I456" s="74"/>
      <c r="J456" s="72"/>
      <c r="K456" s="72"/>
      <c r="L456" s="73" t="str">
        <f t="shared" si="54"/>
        <v/>
      </c>
    </row>
    <row r="457" spans="1:12" ht="18" customHeight="1" x14ac:dyDescent="0.15">
      <c r="A457" s="86"/>
      <c r="B457" s="73" t="str">
        <f t="shared" si="50"/>
        <v/>
      </c>
      <c r="C457" s="73" t="str">
        <f t="shared" si="51"/>
        <v/>
      </c>
      <c r="D457" s="73" t="str">
        <f t="shared" si="52"/>
        <v/>
      </c>
      <c r="E457" s="73" t="str">
        <f t="shared" si="53"/>
        <v/>
      </c>
      <c r="F457" s="74"/>
      <c r="G457" s="74"/>
      <c r="H457" s="75">
        <f t="shared" si="49"/>
        <v>0</v>
      </c>
      <c r="I457" s="74"/>
      <c r="J457" s="72"/>
      <c r="K457" s="72"/>
      <c r="L457" s="73" t="str">
        <f t="shared" si="54"/>
        <v/>
      </c>
    </row>
    <row r="458" spans="1:12" ht="18" customHeight="1" x14ac:dyDescent="0.15">
      <c r="A458" s="86"/>
      <c r="B458" s="73" t="str">
        <f t="shared" si="50"/>
        <v/>
      </c>
      <c r="C458" s="73" t="str">
        <f t="shared" si="51"/>
        <v/>
      </c>
      <c r="D458" s="73" t="str">
        <f t="shared" si="52"/>
        <v/>
      </c>
      <c r="E458" s="73" t="str">
        <f t="shared" si="53"/>
        <v/>
      </c>
      <c r="F458" s="74"/>
      <c r="G458" s="74"/>
      <c r="H458" s="75">
        <f t="shared" si="49"/>
        <v>0</v>
      </c>
      <c r="I458" s="74"/>
      <c r="J458" s="72"/>
      <c r="K458" s="72"/>
      <c r="L458" s="73" t="str">
        <f t="shared" si="54"/>
        <v/>
      </c>
    </row>
    <row r="459" spans="1:12" ht="18" customHeight="1" x14ac:dyDescent="0.15">
      <c r="A459" s="86"/>
      <c r="B459" s="73" t="str">
        <f t="shared" si="50"/>
        <v/>
      </c>
      <c r="C459" s="73" t="str">
        <f t="shared" si="51"/>
        <v/>
      </c>
      <c r="D459" s="73" t="str">
        <f t="shared" si="52"/>
        <v/>
      </c>
      <c r="E459" s="73" t="str">
        <f t="shared" si="53"/>
        <v/>
      </c>
      <c r="F459" s="74"/>
      <c r="G459" s="74"/>
      <c r="H459" s="75">
        <f t="shared" si="49"/>
        <v>0</v>
      </c>
      <c r="I459" s="74"/>
      <c r="J459" s="72"/>
      <c r="K459" s="72"/>
      <c r="L459" s="73" t="str">
        <f t="shared" si="54"/>
        <v/>
      </c>
    </row>
    <row r="460" spans="1:12" ht="18" customHeight="1" x14ac:dyDescent="0.15">
      <c r="A460" s="86"/>
      <c r="B460" s="73" t="str">
        <f t="shared" si="50"/>
        <v/>
      </c>
      <c r="C460" s="73" t="str">
        <f t="shared" si="51"/>
        <v/>
      </c>
      <c r="D460" s="73" t="str">
        <f t="shared" si="52"/>
        <v/>
      </c>
      <c r="E460" s="73" t="str">
        <f t="shared" si="53"/>
        <v/>
      </c>
      <c r="F460" s="74"/>
      <c r="G460" s="74"/>
      <c r="H460" s="75">
        <f t="shared" si="49"/>
        <v>0</v>
      </c>
      <c r="I460" s="74"/>
      <c r="J460" s="72"/>
      <c r="K460" s="72"/>
      <c r="L460" s="73" t="str">
        <f t="shared" si="54"/>
        <v/>
      </c>
    </row>
    <row r="461" spans="1:12" ht="18" customHeight="1" x14ac:dyDescent="0.15">
      <c r="A461" s="86"/>
      <c r="B461" s="73" t="str">
        <f t="shared" si="50"/>
        <v/>
      </c>
      <c r="C461" s="73" t="str">
        <f t="shared" si="51"/>
        <v/>
      </c>
      <c r="D461" s="73" t="str">
        <f t="shared" si="52"/>
        <v/>
      </c>
      <c r="E461" s="73" t="str">
        <f t="shared" si="53"/>
        <v/>
      </c>
      <c r="F461" s="74"/>
      <c r="G461" s="74"/>
      <c r="H461" s="75">
        <f t="shared" si="49"/>
        <v>0</v>
      </c>
      <c r="I461" s="74"/>
      <c r="J461" s="72"/>
      <c r="K461" s="72"/>
      <c r="L461" s="73" t="str">
        <f t="shared" si="54"/>
        <v/>
      </c>
    </row>
    <row r="462" spans="1:12" ht="18" customHeight="1" x14ac:dyDescent="0.15">
      <c r="A462" s="86"/>
      <c r="B462" s="73" t="str">
        <f t="shared" si="50"/>
        <v/>
      </c>
      <c r="C462" s="73" t="str">
        <f t="shared" si="51"/>
        <v/>
      </c>
      <c r="D462" s="73" t="str">
        <f t="shared" si="52"/>
        <v/>
      </c>
      <c r="E462" s="73" t="str">
        <f t="shared" si="53"/>
        <v/>
      </c>
      <c r="F462" s="74"/>
      <c r="G462" s="74"/>
      <c r="H462" s="75">
        <f t="shared" si="49"/>
        <v>0</v>
      </c>
      <c r="I462" s="74"/>
      <c r="J462" s="72"/>
      <c r="K462" s="72"/>
      <c r="L462" s="73" t="str">
        <f t="shared" si="54"/>
        <v/>
      </c>
    </row>
    <row r="463" spans="1:12" ht="18" customHeight="1" x14ac:dyDescent="0.15">
      <c r="A463" s="86"/>
      <c r="B463" s="73" t="str">
        <f t="shared" si="50"/>
        <v/>
      </c>
      <c r="C463" s="73" t="str">
        <f t="shared" si="51"/>
        <v/>
      </c>
      <c r="D463" s="73" t="str">
        <f t="shared" si="52"/>
        <v/>
      </c>
      <c r="E463" s="73" t="str">
        <f t="shared" si="53"/>
        <v/>
      </c>
      <c r="F463" s="74"/>
      <c r="G463" s="74"/>
      <c r="H463" s="75">
        <f t="shared" si="49"/>
        <v>0</v>
      </c>
      <c r="I463" s="74"/>
      <c r="J463" s="72"/>
      <c r="K463" s="72"/>
      <c r="L463" s="73" t="str">
        <f t="shared" si="54"/>
        <v/>
      </c>
    </row>
    <row r="464" spans="1:12" ht="18" customHeight="1" x14ac:dyDescent="0.15">
      <c r="A464" s="86"/>
      <c r="B464" s="73" t="str">
        <f t="shared" si="50"/>
        <v/>
      </c>
      <c r="C464" s="73" t="str">
        <f t="shared" si="51"/>
        <v/>
      </c>
      <c r="D464" s="73" t="str">
        <f t="shared" si="52"/>
        <v/>
      </c>
      <c r="E464" s="73" t="str">
        <f t="shared" si="53"/>
        <v/>
      </c>
      <c r="F464" s="74"/>
      <c r="G464" s="74"/>
      <c r="H464" s="75">
        <f t="shared" si="49"/>
        <v>0</v>
      </c>
      <c r="I464" s="74"/>
      <c r="J464" s="72"/>
      <c r="K464" s="72"/>
      <c r="L464" s="73" t="str">
        <f t="shared" si="54"/>
        <v/>
      </c>
    </row>
    <row r="465" spans="1:12" ht="18" customHeight="1" x14ac:dyDescent="0.15">
      <c r="A465" s="86"/>
      <c r="B465" s="73" t="str">
        <f t="shared" si="50"/>
        <v/>
      </c>
      <c r="C465" s="73" t="str">
        <f t="shared" si="51"/>
        <v/>
      </c>
      <c r="D465" s="73" t="str">
        <f t="shared" si="52"/>
        <v/>
      </c>
      <c r="E465" s="73" t="str">
        <f t="shared" si="53"/>
        <v/>
      </c>
      <c r="F465" s="74"/>
      <c r="G465" s="74"/>
      <c r="H465" s="75">
        <f t="shared" si="49"/>
        <v>0</v>
      </c>
      <c r="I465" s="74"/>
      <c r="J465" s="72"/>
      <c r="K465" s="72"/>
      <c r="L465" s="73" t="str">
        <f t="shared" si="54"/>
        <v/>
      </c>
    </row>
    <row r="466" spans="1:12" ht="18" customHeight="1" x14ac:dyDescent="0.15">
      <c r="A466" s="86"/>
      <c r="B466" s="73" t="str">
        <f t="shared" si="50"/>
        <v/>
      </c>
      <c r="C466" s="73" t="str">
        <f t="shared" si="51"/>
        <v/>
      </c>
      <c r="D466" s="73" t="str">
        <f t="shared" si="52"/>
        <v/>
      </c>
      <c r="E466" s="73" t="str">
        <f t="shared" si="53"/>
        <v/>
      </c>
      <c r="F466" s="74"/>
      <c r="G466" s="74"/>
      <c r="H466" s="75">
        <f t="shared" si="49"/>
        <v>0</v>
      </c>
      <c r="I466" s="74"/>
      <c r="J466" s="72"/>
      <c r="K466" s="72"/>
      <c r="L466" s="73" t="str">
        <f t="shared" si="54"/>
        <v/>
      </c>
    </row>
    <row r="467" spans="1:12" ht="18" customHeight="1" x14ac:dyDescent="0.15">
      <c r="A467" s="86"/>
      <c r="B467" s="73" t="str">
        <f t="shared" si="50"/>
        <v/>
      </c>
      <c r="C467" s="73" t="str">
        <f t="shared" si="51"/>
        <v/>
      </c>
      <c r="D467" s="73" t="str">
        <f t="shared" si="52"/>
        <v/>
      </c>
      <c r="E467" s="73" t="str">
        <f t="shared" si="53"/>
        <v/>
      </c>
      <c r="F467" s="74"/>
      <c r="G467" s="74"/>
      <c r="H467" s="75">
        <f t="shared" si="49"/>
        <v>0</v>
      </c>
      <c r="I467" s="74"/>
      <c r="J467" s="72"/>
      <c r="K467" s="72"/>
      <c r="L467" s="73" t="str">
        <f t="shared" si="54"/>
        <v/>
      </c>
    </row>
    <row r="468" spans="1:12" ht="18" customHeight="1" x14ac:dyDescent="0.15">
      <c r="A468" s="86"/>
      <c r="B468" s="73" t="str">
        <f t="shared" si="50"/>
        <v/>
      </c>
      <c r="C468" s="73" t="str">
        <f t="shared" si="51"/>
        <v/>
      </c>
      <c r="D468" s="73" t="str">
        <f t="shared" si="52"/>
        <v/>
      </c>
      <c r="E468" s="73" t="str">
        <f t="shared" si="53"/>
        <v/>
      </c>
      <c r="F468" s="74"/>
      <c r="G468" s="74"/>
      <c r="H468" s="75">
        <f t="shared" si="49"/>
        <v>0</v>
      </c>
      <c r="I468" s="74"/>
      <c r="J468" s="72"/>
      <c r="K468" s="72"/>
      <c r="L468" s="73" t="str">
        <f t="shared" si="54"/>
        <v/>
      </c>
    </row>
    <row r="469" spans="1:12" ht="18" customHeight="1" x14ac:dyDescent="0.15">
      <c r="A469" s="86"/>
      <c r="B469" s="73" t="str">
        <f t="shared" si="50"/>
        <v/>
      </c>
      <c r="C469" s="73" t="str">
        <f t="shared" si="51"/>
        <v/>
      </c>
      <c r="D469" s="73" t="str">
        <f t="shared" si="52"/>
        <v/>
      </c>
      <c r="E469" s="73" t="str">
        <f t="shared" si="53"/>
        <v/>
      </c>
      <c r="F469" s="74"/>
      <c r="G469" s="74"/>
      <c r="H469" s="75">
        <f t="shared" si="49"/>
        <v>0</v>
      </c>
      <c r="I469" s="74"/>
      <c r="J469" s="72"/>
      <c r="K469" s="72"/>
      <c r="L469" s="73" t="str">
        <f t="shared" si="54"/>
        <v/>
      </c>
    </row>
    <row r="470" spans="1:12" ht="18" customHeight="1" x14ac:dyDescent="0.15">
      <c r="A470" s="86"/>
      <c r="B470" s="73" t="str">
        <f t="shared" si="50"/>
        <v/>
      </c>
      <c r="C470" s="73" t="str">
        <f t="shared" si="51"/>
        <v/>
      </c>
      <c r="D470" s="73" t="str">
        <f t="shared" si="52"/>
        <v/>
      </c>
      <c r="E470" s="73" t="str">
        <f t="shared" si="53"/>
        <v/>
      </c>
      <c r="F470" s="74"/>
      <c r="G470" s="74"/>
      <c r="H470" s="75">
        <f t="shared" si="49"/>
        <v>0</v>
      </c>
      <c r="I470" s="74"/>
      <c r="J470" s="72"/>
      <c r="K470" s="72"/>
      <c r="L470" s="73" t="str">
        <f t="shared" si="54"/>
        <v/>
      </c>
    </row>
    <row r="471" spans="1:12" ht="18" customHeight="1" x14ac:dyDescent="0.15">
      <c r="A471" s="86"/>
      <c r="B471" s="73" t="str">
        <f t="shared" si="50"/>
        <v/>
      </c>
      <c r="C471" s="73" t="str">
        <f t="shared" si="51"/>
        <v/>
      </c>
      <c r="D471" s="73" t="str">
        <f t="shared" si="52"/>
        <v/>
      </c>
      <c r="E471" s="73" t="str">
        <f t="shared" si="53"/>
        <v/>
      </c>
      <c r="F471" s="74"/>
      <c r="G471" s="74"/>
      <c r="H471" s="75">
        <f t="shared" si="49"/>
        <v>0</v>
      </c>
      <c r="I471" s="74"/>
      <c r="J471" s="72"/>
      <c r="K471" s="72"/>
      <c r="L471" s="73" t="str">
        <f t="shared" si="54"/>
        <v/>
      </c>
    </row>
    <row r="472" spans="1:12" ht="18" customHeight="1" x14ac:dyDescent="0.15">
      <c r="A472" s="86"/>
      <c r="B472" s="73" t="str">
        <f t="shared" si="50"/>
        <v/>
      </c>
      <c r="C472" s="73" t="str">
        <f t="shared" si="51"/>
        <v/>
      </c>
      <c r="D472" s="73" t="str">
        <f t="shared" si="52"/>
        <v/>
      </c>
      <c r="E472" s="73" t="str">
        <f t="shared" si="53"/>
        <v/>
      </c>
      <c r="F472" s="74"/>
      <c r="G472" s="74"/>
      <c r="H472" s="75">
        <f t="shared" si="49"/>
        <v>0</v>
      </c>
      <c r="I472" s="74"/>
      <c r="J472" s="72"/>
      <c r="K472" s="72"/>
      <c r="L472" s="73" t="str">
        <f t="shared" si="54"/>
        <v/>
      </c>
    </row>
    <row r="473" spans="1:12" ht="18" customHeight="1" x14ac:dyDescent="0.15">
      <c r="A473" s="86"/>
      <c r="B473" s="73" t="str">
        <f t="shared" si="50"/>
        <v/>
      </c>
      <c r="C473" s="73" t="str">
        <f t="shared" si="51"/>
        <v/>
      </c>
      <c r="D473" s="73" t="str">
        <f t="shared" si="52"/>
        <v/>
      </c>
      <c r="E473" s="73" t="str">
        <f t="shared" si="53"/>
        <v/>
      </c>
      <c r="F473" s="74"/>
      <c r="G473" s="74"/>
      <c r="H473" s="75">
        <f t="shared" si="49"/>
        <v>0</v>
      </c>
      <c r="I473" s="74"/>
      <c r="J473" s="72"/>
      <c r="K473" s="72"/>
      <c r="L473" s="73" t="str">
        <f t="shared" si="54"/>
        <v/>
      </c>
    </row>
    <row r="474" spans="1:12" ht="18" customHeight="1" x14ac:dyDescent="0.15">
      <c r="A474" s="86"/>
      <c r="B474" s="73" t="str">
        <f t="shared" si="50"/>
        <v/>
      </c>
      <c r="C474" s="73" t="str">
        <f t="shared" si="51"/>
        <v/>
      </c>
      <c r="D474" s="73" t="str">
        <f t="shared" si="52"/>
        <v/>
      </c>
      <c r="E474" s="73" t="str">
        <f t="shared" si="53"/>
        <v/>
      </c>
      <c r="F474" s="74"/>
      <c r="G474" s="74"/>
      <c r="H474" s="75">
        <f t="shared" si="49"/>
        <v>0</v>
      </c>
      <c r="I474" s="74"/>
      <c r="J474" s="72"/>
      <c r="K474" s="72"/>
      <c r="L474" s="73" t="str">
        <f t="shared" si="54"/>
        <v/>
      </c>
    </row>
    <row r="475" spans="1:12" ht="18" customHeight="1" x14ac:dyDescent="0.15">
      <c r="A475" s="86"/>
      <c r="B475" s="73" t="str">
        <f t="shared" si="50"/>
        <v/>
      </c>
      <c r="C475" s="73" t="str">
        <f t="shared" si="51"/>
        <v/>
      </c>
      <c r="D475" s="73" t="str">
        <f t="shared" si="52"/>
        <v/>
      </c>
      <c r="E475" s="73" t="str">
        <f t="shared" si="53"/>
        <v/>
      </c>
      <c r="F475" s="74"/>
      <c r="G475" s="74"/>
      <c r="H475" s="75">
        <f t="shared" si="49"/>
        <v>0</v>
      </c>
      <c r="I475" s="74"/>
      <c r="J475" s="72"/>
      <c r="K475" s="72"/>
      <c r="L475" s="73" t="str">
        <f t="shared" si="54"/>
        <v/>
      </c>
    </row>
    <row r="476" spans="1:12" ht="18" customHeight="1" x14ac:dyDescent="0.15">
      <c r="A476" s="86"/>
      <c r="B476" s="73" t="str">
        <f t="shared" si="50"/>
        <v/>
      </c>
      <c r="C476" s="73" t="str">
        <f t="shared" si="51"/>
        <v/>
      </c>
      <c r="D476" s="73" t="str">
        <f t="shared" si="52"/>
        <v/>
      </c>
      <c r="E476" s="73" t="str">
        <f t="shared" si="53"/>
        <v/>
      </c>
      <c r="F476" s="74"/>
      <c r="G476" s="74"/>
      <c r="H476" s="75">
        <f t="shared" si="49"/>
        <v>0</v>
      </c>
      <c r="I476" s="74"/>
      <c r="J476" s="72"/>
      <c r="K476" s="72"/>
      <c r="L476" s="73" t="str">
        <f t="shared" si="54"/>
        <v/>
      </c>
    </row>
    <row r="477" spans="1:12" ht="18" customHeight="1" x14ac:dyDescent="0.15">
      <c r="A477" s="86"/>
      <c r="B477" s="73" t="str">
        <f t="shared" si="50"/>
        <v/>
      </c>
      <c r="C477" s="73" t="str">
        <f t="shared" si="51"/>
        <v/>
      </c>
      <c r="D477" s="73" t="str">
        <f t="shared" si="52"/>
        <v/>
      </c>
      <c r="E477" s="73" t="str">
        <f t="shared" si="53"/>
        <v/>
      </c>
      <c r="F477" s="74"/>
      <c r="G477" s="74"/>
      <c r="H477" s="75">
        <f t="shared" si="49"/>
        <v>0</v>
      </c>
      <c r="I477" s="74"/>
      <c r="J477" s="72"/>
      <c r="K477" s="72"/>
      <c r="L477" s="73" t="str">
        <f t="shared" si="54"/>
        <v/>
      </c>
    </row>
    <row r="478" spans="1:12" ht="18" customHeight="1" x14ac:dyDescent="0.15">
      <c r="A478" s="86"/>
      <c r="B478" s="73" t="str">
        <f t="shared" si="50"/>
        <v/>
      </c>
      <c r="C478" s="73" t="str">
        <f t="shared" si="51"/>
        <v/>
      </c>
      <c r="D478" s="73" t="str">
        <f t="shared" si="52"/>
        <v/>
      </c>
      <c r="E478" s="73" t="str">
        <f t="shared" si="53"/>
        <v/>
      </c>
      <c r="F478" s="74"/>
      <c r="G478" s="74"/>
      <c r="H478" s="75">
        <f t="shared" si="49"/>
        <v>0</v>
      </c>
      <c r="I478" s="74"/>
      <c r="J478" s="72"/>
      <c r="K478" s="72"/>
      <c r="L478" s="73" t="str">
        <f t="shared" si="54"/>
        <v/>
      </c>
    </row>
    <row r="479" spans="1:12" ht="18" customHeight="1" x14ac:dyDescent="0.15">
      <c r="A479" s="86"/>
      <c r="B479" s="73" t="str">
        <f t="shared" si="50"/>
        <v/>
      </c>
      <c r="C479" s="73" t="str">
        <f t="shared" si="51"/>
        <v/>
      </c>
      <c r="D479" s="73" t="str">
        <f t="shared" si="52"/>
        <v/>
      </c>
      <c r="E479" s="73" t="str">
        <f t="shared" si="53"/>
        <v/>
      </c>
      <c r="F479" s="74"/>
      <c r="G479" s="74"/>
      <c r="H479" s="75">
        <f t="shared" si="49"/>
        <v>0</v>
      </c>
      <c r="I479" s="74"/>
      <c r="J479" s="72"/>
      <c r="K479" s="72"/>
      <c r="L479" s="73" t="str">
        <f t="shared" si="54"/>
        <v/>
      </c>
    </row>
    <row r="480" spans="1:12" ht="18" customHeight="1" x14ac:dyDescent="0.15">
      <c r="A480" s="86"/>
      <c r="B480" s="73" t="str">
        <f t="shared" si="50"/>
        <v/>
      </c>
      <c r="C480" s="73" t="str">
        <f t="shared" si="51"/>
        <v/>
      </c>
      <c r="D480" s="73" t="str">
        <f t="shared" si="52"/>
        <v/>
      </c>
      <c r="E480" s="73" t="str">
        <f t="shared" si="53"/>
        <v/>
      </c>
      <c r="F480" s="74"/>
      <c r="G480" s="74"/>
      <c r="H480" s="75">
        <f t="shared" si="49"/>
        <v>0</v>
      </c>
      <c r="I480" s="74"/>
      <c r="J480" s="72"/>
      <c r="K480" s="72"/>
      <c r="L480" s="73" t="str">
        <f t="shared" si="54"/>
        <v/>
      </c>
    </row>
    <row r="481" spans="1:12" ht="18" customHeight="1" x14ac:dyDescent="0.15">
      <c r="A481" s="86"/>
      <c r="B481" s="73" t="str">
        <f t="shared" si="50"/>
        <v/>
      </c>
      <c r="C481" s="73" t="str">
        <f t="shared" si="51"/>
        <v/>
      </c>
      <c r="D481" s="73" t="str">
        <f t="shared" si="52"/>
        <v/>
      </c>
      <c r="E481" s="73" t="str">
        <f t="shared" si="53"/>
        <v/>
      </c>
      <c r="F481" s="74"/>
      <c r="G481" s="74"/>
      <c r="H481" s="75">
        <f t="shared" si="49"/>
        <v>0</v>
      </c>
      <c r="I481" s="74"/>
      <c r="J481" s="72"/>
      <c r="K481" s="72"/>
      <c r="L481" s="73" t="str">
        <f t="shared" si="54"/>
        <v/>
      </c>
    </row>
    <row r="482" spans="1:12" ht="18" customHeight="1" x14ac:dyDescent="0.15">
      <c r="A482" s="86"/>
      <c r="B482" s="73" t="str">
        <f t="shared" si="50"/>
        <v/>
      </c>
      <c r="C482" s="73" t="str">
        <f t="shared" si="51"/>
        <v/>
      </c>
      <c r="D482" s="73" t="str">
        <f t="shared" si="52"/>
        <v/>
      </c>
      <c r="E482" s="73" t="str">
        <f t="shared" si="53"/>
        <v/>
      </c>
      <c r="F482" s="74"/>
      <c r="G482" s="74"/>
      <c r="H482" s="75">
        <f t="shared" si="49"/>
        <v>0</v>
      </c>
      <c r="I482" s="74"/>
      <c r="J482" s="72"/>
      <c r="K482" s="72"/>
      <c r="L482" s="73" t="str">
        <f t="shared" si="54"/>
        <v/>
      </c>
    </row>
    <row r="483" spans="1:12" ht="18" customHeight="1" x14ac:dyDescent="0.15">
      <c r="A483" s="86"/>
      <c r="B483" s="73" t="str">
        <f t="shared" si="50"/>
        <v/>
      </c>
      <c r="C483" s="73" t="str">
        <f t="shared" si="51"/>
        <v/>
      </c>
      <c r="D483" s="73" t="str">
        <f t="shared" si="52"/>
        <v/>
      </c>
      <c r="E483" s="73" t="str">
        <f t="shared" si="53"/>
        <v/>
      </c>
      <c r="F483" s="74"/>
      <c r="G483" s="74"/>
      <c r="H483" s="75">
        <f t="shared" si="49"/>
        <v>0</v>
      </c>
      <c r="I483" s="74"/>
      <c r="J483" s="72"/>
      <c r="K483" s="72"/>
      <c r="L483" s="73" t="str">
        <f t="shared" si="54"/>
        <v/>
      </c>
    </row>
    <row r="484" spans="1:12" ht="18" customHeight="1" x14ac:dyDescent="0.15">
      <c r="A484" s="86"/>
      <c r="B484" s="73" t="str">
        <f t="shared" si="50"/>
        <v/>
      </c>
      <c r="C484" s="73" t="str">
        <f t="shared" si="51"/>
        <v/>
      </c>
      <c r="D484" s="73" t="str">
        <f t="shared" si="52"/>
        <v/>
      </c>
      <c r="E484" s="73" t="str">
        <f t="shared" si="53"/>
        <v/>
      </c>
      <c r="F484" s="74"/>
      <c r="G484" s="74"/>
      <c r="H484" s="75">
        <f t="shared" si="49"/>
        <v>0</v>
      </c>
      <c r="I484" s="74"/>
      <c r="J484" s="72"/>
      <c r="K484" s="72"/>
      <c r="L484" s="73" t="str">
        <f t="shared" si="54"/>
        <v/>
      </c>
    </row>
    <row r="485" spans="1:12" ht="18" customHeight="1" x14ac:dyDescent="0.15">
      <c r="A485" s="86"/>
      <c r="B485" s="73" t="str">
        <f t="shared" si="50"/>
        <v/>
      </c>
      <c r="C485" s="73" t="str">
        <f t="shared" si="51"/>
        <v/>
      </c>
      <c r="D485" s="73" t="str">
        <f t="shared" si="52"/>
        <v/>
      </c>
      <c r="E485" s="73" t="str">
        <f t="shared" si="53"/>
        <v/>
      </c>
      <c r="F485" s="74"/>
      <c r="G485" s="74"/>
      <c r="H485" s="75">
        <f t="shared" si="49"/>
        <v>0</v>
      </c>
      <c r="I485" s="74"/>
      <c r="J485" s="72"/>
      <c r="K485" s="72"/>
      <c r="L485" s="73" t="str">
        <f t="shared" si="54"/>
        <v/>
      </c>
    </row>
    <row r="486" spans="1:12" ht="18" customHeight="1" x14ac:dyDescent="0.15">
      <c r="A486" s="86"/>
      <c r="B486" s="73" t="str">
        <f t="shared" si="50"/>
        <v/>
      </c>
      <c r="C486" s="73" t="str">
        <f t="shared" si="51"/>
        <v/>
      </c>
      <c r="D486" s="73" t="str">
        <f t="shared" si="52"/>
        <v/>
      </c>
      <c r="E486" s="73" t="str">
        <f t="shared" si="53"/>
        <v/>
      </c>
      <c r="F486" s="74"/>
      <c r="G486" s="74"/>
      <c r="H486" s="75">
        <f t="shared" si="49"/>
        <v>0</v>
      </c>
      <c r="I486" s="74"/>
      <c r="J486" s="72"/>
      <c r="K486" s="72"/>
      <c r="L486" s="73" t="str">
        <f t="shared" si="54"/>
        <v/>
      </c>
    </row>
    <row r="487" spans="1:12" ht="18" customHeight="1" x14ac:dyDescent="0.15">
      <c r="A487" s="86"/>
      <c r="B487" s="73" t="str">
        <f t="shared" si="50"/>
        <v/>
      </c>
      <c r="C487" s="73" t="str">
        <f t="shared" si="51"/>
        <v/>
      </c>
      <c r="D487" s="73" t="str">
        <f t="shared" si="52"/>
        <v/>
      </c>
      <c r="E487" s="73" t="str">
        <f t="shared" si="53"/>
        <v/>
      </c>
      <c r="F487" s="74"/>
      <c r="G487" s="74"/>
      <c r="H487" s="75">
        <f t="shared" si="49"/>
        <v>0</v>
      </c>
      <c r="I487" s="74"/>
      <c r="J487" s="72"/>
      <c r="K487" s="72"/>
      <c r="L487" s="73" t="str">
        <f t="shared" si="54"/>
        <v/>
      </c>
    </row>
    <row r="488" spans="1:12" ht="18" customHeight="1" x14ac:dyDescent="0.15">
      <c r="A488" s="86"/>
      <c r="B488" s="73" t="str">
        <f t="shared" si="50"/>
        <v/>
      </c>
      <c r="C488" s="73" t="str">
        <f t="shared" si="51"/>
        <v/>
      </c>
      <c r="D488" s="73" t="str">
        <f t="shared" si="52"/>
        <v/>
      </c>
      <c r="E488" s="73" t="str">
        <f t="shared" si="53"/>
        <v/>
      </c>
      <c r="F488" s="74"/>
      <c r="G488" s="74"/>
      <c r="H488" s="75">
        <f t="shared" si="49"/>
        <v>0</v>
      </c>
      <c r="I488" s="74"/>
      <c r="J488" s="72"/>
      <c r="K488" s="72"/>
      <c r="L488" s="73" t="str">
        <f t="shared" si="54"/>
        <v/>
      </c>
    </row>
    <row r="489" spans="1:12" ht="18" customHeight="1" x14ac:dyDescent="0.15">
      <c r="A489" s="86"/>
      <c r="B489" s="73" t="str">
        <f t="shared" si="50"/>
        <v/>
      </c>
      <c r="C489" s="73" t="str">
        <f t="shared" si="51"/>
        <v/>
      </c>
      <c r="D489" s="73" t="str">
        <f t="shared" si="52"/>
        <v/>
      </c>
      <c r="E489" s="73" t="str">
        <f t="shared" si="53"/>
        <v/>
      </c>
      <c r="F489" s="74"/>
      <c r="G489" s="74"/>
      <c r="H489" s="75">
        <f t="shared" si="49"/>
        <v>0</v>
      </c>
      <c r="I489" s="74"/>
      <c r="J489" s="72"/>
      <c r="K489" s="72"/>
      <c r="L489" s="73" t="str">
        <f t="shared" si="54"/>
        <v/>
      </c>
    </row>
    <row r="490" spans="1:12" ht="18" customHeight="1" x14ac:dyDescent="0.15">
      <c r="A490" s="86"/>
      <c r="B490" s="73" t="str">
        <f t="shared" si="50"/>
        <v/>
      </c>
      <c r="C490" s="73" t="str">
        <f t="shared" si="51"/>
        <v/>
      </c>
      <c r="D490" s="73" t="str">
        <f t="shared" si="52"/>
        <v/>
      </c>
      <c r="E490" s="73" t="str">
        <f t="shared" si="53"/>
        <v/>
      </c>
      <c r="F490" s="74"/>
      <c r="G490" s="74"/>
      <c r="H490" s="75">
        <f t="shared" si="49"/>
        <v>0</v>
      </c>
      <c r="I490" s="74"/>
      <c r="J490" s="72"/>
      <c r="K490" s="72"/>
      <c r="L490" s="73" t="str">
        <f t="shared" si="54"/>
        <v/>
      </c>
    </row>
    <row r="491" spans="1:12" ht="18" customHeight="1" x14ac:dyDescent="0.15">
      <c r="A491" s="86"/>
      <c r="B491" s="73" t="str">
        <f t="shared" si="50"/>
        <v/>
      </c>
      <c r="C491" s="73" t="str">
        <f t="shared" si="51"/>
        <v/>
      </c>
      <c r="D491" s="73" t="str">
        <f t="shared" si="52"/>
        <v/>
      </c>
      <c r="E491" s="73" t="str">
        <f t="shared" si="53"/>
        <v/>
      </c>
      <c r="F491" s="74"/>
      <c r="G491" s="74"/>
      <c r="H491" s="75">
        <f t="shared" si="49"/>
        <v>0</v>
      </c>
      <c r="I491" s="74"/>
      <c r="J491" s="72"/>
      <c r="K491" s="72"/>
      <c r="L491" s="73" t="str">
        <f t="shared" si="54"/>
        <v/>
      </c>
    </row>
    <row r="492" spans="1:12" ht="18" customHeight="1" x14ac:dyDescent="0.15">
      <c r="A492" s="86"/>
      <c r="B492" s="73" t="str">
        <f t="shared" si="50"/>
        <v/>
      </c>
      <c r="C492" s="73" t="str">
        <f t="shared" si="51"/>
        <v/>
      </c>
      <c r="D492" s="73" t="str">
        <f t="shared" si="52"/>
        <v/>
      </c>
      <c r="E492" s="73" t="str">
        <f t="shared" si="53"/>
        <v/>
      </c>
      <c r="F492" s="74"/>
      <c r="G492" s="74"/>
      <c r="H492" s="75">
        <f t="shared" si="49"/>
        <v>0</v>
      </c>
      <c r="I492" s="74"/>
      <c r="J492" s="72"/>
      <c r="K492" s="72"/>
      <c r="L492" s="73" t="str">
        <f t="shared" si="54"/>
        <v/>
      </c>
    </row>
    <row r="493" spans="1:12" ht="18" customHeight="1" x14ac:dyDescent="0.15">
      <c r="A493" s="86"/>
      <c r="B493" s="73" t="str">
        <f t="shared" si="50"/>
        <v/>
      </c>
      <c r="C493" s="73" t="str">
        <f t="shared" si="51"/>
        <v/>
      </c>
      <c r="D493" s="73" t="str">
        <f t="shared" si="52"/>
        <v/>
      </c>
      <c r="E493" s="73" t="str">
        <f t="shared" si="53"/>
        <v/>
      </c>
      <c r="F493" s="74"/>
      <c r="G493" s="74"/>
      <c r="H493" s="75">
        <f t="shared" ref="H493:H556" si="55">F493*G493</f>
        <v>0</v>
      </c>
      <c r="I493" s="74"/>
      <c r="J493" s="72"/>
      <c r="K493" s="72"/>
      <c r="L493" s="73" t="str">
        <f t="shared" si="54"/>
        <v/>
      </c>
    </row>
    <row r="494" spans="1:12" ht="18" customHeight="1" x14ac:dyDescent="0.15">
      <c r="A494" s="86"/>
      <c r="B494" s="73" t="str">
        <f t="shared" si="50"/>
        <v/>
      </c>
      <c r="C494" s="73" t="str">
        <f t="shared" si="51"/>
        <v/>
      </c>
      <c r="D494" s="73" t="str">
        <f t="shared" si="52"/>
        <v/>
      </c>
      <c r="E494" s="73" t="str">
        <f t="shared" si="53"/>
        <v/>
      </c>
      <c r="F494" s="74"/>
      <c r="G494" s="74"/>
      <c r="H494" s="75">
        <f t="shared" si="55"/>
        <v>0</v>
      </c>
      <c r="I494" s="74"/>
      <c r="J494" s="72"/>
      <c r="K494" s="72"/>
      <c r="L494" s="73" t="str">
        <f t="shared" si="54"/>
        <v/>
      </c>
    </row>
    <row r="495" spans="1:12" ht="18" customHeight="1" x14ac:dyDescent="0.15">
      <c r="A495" s="86"/>
      <c r="B495" s="73" t="str">
        <f t="shared" si="50"/>
        <v/>
      </c>
      <c r="C495" s="73" t="str">
        <f t="shared" si="51"/>
        <v/>
      </c>
      <c r="D495" s="73" t="str">
        <f t="shared" si="52"/>
        <v/>
      </c>
      <c r="E495" s="73" t="str">
        <f t="shared" si="53"/>
        <v/>
      </c>
      <c r="F495" s="74"/>
      <c r="G495" s="74"/>
      <c r="H495" s="75">
        <f t="shared" si="55"/>
        <v>0</v>
      </c>
      <c r="I495" s="74"/>
      <c r="J495" s="72"/>
      <c r="K495" s="72"/>
      <c r="L495" s="73" t="str">
        <f t="shared" si="54"/>
        <v/>
      </c>
    </row>
    <row r="496" spans="1:12" ht="18" customHeight="1" x14ac:dyDescent="0.15">
      <c r="A496" s="86"/>
      <c r="B496" s="73" t="str">
        <f t="shared" si="50"/>
        <v/>
      </c>
      <c r="C496" s="73" t="str">
        <f t="shared" si="51"/>
        <v/>
      </c>
      <c r="D496" s="73" t="str">
        <f t="shared" si="52"/>
        <v/>
      </c>
      <c r="E496" s="73" t="str">
        <f t="shared" si="53"/>
        <v/>
      </c>
      <c r="F496" s="74"/>
      <c r="G496" s="74"/>
      <c r="H496" s="75">
        <f t="shared" si="55"/>
        <v>0</v>
      </c>
      <c r="I496" s="74"/>
      <c r="J496" s="72"/>
      <c r="K496" s="72"/>
      <c r="L496" s="73" t="str">
        <f t="shared" si="54"/>
        <v/>
      </c>
    </row>
    <row r="497" spans="1:12" ht="18" customHeight="1" x14ac:dyDescent="0.15">
      <c r="A497" s="86"/>
      <c r="B497" s="73" t="str">
        <f t="shared" si="50"/>
        <v/>
      </c>
      <c r="C497" s="73" t="str">
        <f t="shared" si="51"/>
        <v/>
      </c>
      <c r="D497" s="73" t="str">
        <f t="shared" si="52"/>
        <v/>
      </c>
      <c r="E497" s="73" t="str">
        <f t="shared" si="53"/>
        <v/>
      </c>
      <c r="F497" s="74"/>
      <c r="G497" s="74"/>
      <c r="H497" s="75">
        <f t="shared" si="55"/>
        <v>0</v>
      </c>
      <c r="I497" s="74"/>
      <c r="J497" s="72"/>
      <c r="K497" s="72"/>
      <c r="L497" s="73" t="str">
        <f t="shared" si="54"/>
        <v/>
      </c>
    </row>
    <row r="498" spans="1:12" ht="18" customHeight="1" x14ac:dyDescent="0.15">
      <c r="A498" s="86"/>
      <c r="B498" s="73" t="str">
        <f t="shared" si="50"/>
        <v/>
      </c>
      <c r="C498" s="73" t="str">
        <f t="shared" si="51"/>
        <v/>
      </c>
      <c r="D498" s="73" t="str">
        <f t="shared" si="52"/>
        <v/>
      </c>
      <c r="E498" s="73" t="str">
        <f t="shared" si="53"/>
        <v/>
      </c>
      <c r="F498" s="74"/>
      <c r="G498" s="74"/>
      <c r="H498" s="75">
        <f t="shared" si="55"/>
        <v>0</v>
      </c>
      <c r="I498" s="74"/>
      <c r="J498" s="72"/>
      <c r="K498" s="72"/>
      <c r="L498" s="73" t="str">
        <f t="shared" si="54"/>
        <v/>
      </c>
    </row>
    <row r="499" spans="1:12" ht="18" customHeight="1" x14ac:dyDescent="0.15">
      <c r="A499" s="86"/>
      <c r="B499" s="73" t="str">
        <f t="shared" si="50"/>
        <v/>
      </c>
      <c r="C499" s="73" t="str">
        <f t="shared" si="51"/>
        <v/>
      </c>
      <c r="D499" s="73" t="str">
        <f t="shared" si="52"/>
        <v/>
      </c>
      <c r="E499" s="73" t="str">
        <f t="shared" si="53"/>
        <v/>
      </c>
      <c r="F499" s="74"/>
      <c r="G499" s="74"/>
      <c r="H499" s="75">
        <f t="shared" si="55"/>
        <v>0</v>
      </c>
      <c r="I499" s="74"/>
      <c r="J499" s="72"/>
      <c r="K499" s="72"/>
      <c r="L499" s="73" t="str">
        <f t="shared" si="54"/>
        <v/>
      </c>
    </row>
    <row r="500" spans="1:12" ht="18" customHeight="1" x14ac:dyDescent="0.15">
      <c r="A500" s="86"/>
      <c r="B500" s="73" t="str">
        <f t="shared" si="50"/>
        <v/>
      </c>
      <c r="C500" s="73" t="str">
        <f t="shared" si="51"/>
        <v/>
      </c>
      <c r="D500" s="73" t="str">
        <f t="shared" si="52"/>
        <v/>
      </c>
      <c r="E500" s="73" t="str">
        <f t="shared" si="53"/>
        <v/>
      </c>
      <c r="F500" s="74"/>
      <c r="G500" s="74"/>
      <c r="H500" s="75">
        <f t="shared" si="55"/>
        <v>0</v>
      </c>
      <c r="I500" s="74"/>
      <c r="J500" s="72"/>
      <c r="K500" s="72"/>
      <c r="L500" s="73" t="str">
        <f t="shared" si="54"/>
        <v/>
      </c>
    </row>
    <row r="501" spans="1:12" ht="18" customHeight="1" x14ac:dyDescent="0.15">
      <c r="A501" s="86"/>
      <c r="B501" s="73" t="str">
        <f t="shared" si="50"/>
        <v/>
      </c>
      <c r="C501" s="73" t="str">
        <f t="shared" si="51"/>
        <v/>
      </c>
      <c r="D501" s="73" t="str">
        <f t="shared" si="52"/>
        <v/>
      </c>
      <c r="E501" s="73" t="str">
        <f t="shared" si="53"/>
        <v/>
      </c>
      <c r="F501" s="74"/>
      <c r="G501" s="74"/>
      <c r="H501" s="75">
        <f t="shared" si="55"/>
        <v>0</v>
      </c>
      <c r="I501" s="74"/>
      <c r="J501" s="72"/>
      <c r="K501" s="72"/>
      <c r="L501" s="73" t="str">
        <f t="shared" si="54"/>
        <v/>
      </c>
    </row>
    <row r="502" spans="1:12" ht="18" customHeight="1" x14ac:dyDescent="0.15">
      <c r="A502" s="86"/>
      <c r="B502" s="73" t="str">
        <f t="shared" si="50"/>
        <v/>
      </c>
      <c r="C502" s="73" t="str">
        <f t="shared" si="51"/>
        <v/>
      </c>
      <c r="D502" s="73" t="str">
        <f t="shared" si="52"/>
        <v/>
      </c>
      <c r="E502" s="73" t="str">
        <f t="shared" si="53"/>
        <v/>
      </c>
      <c r="F502" s="74"/>
      <c r="G502" s="74"/>
      <c r="H502" s="75">
        <f t="shared" si="55"/>
        <v>0</v>
      </c>
      <c r="I502" s="74"/>
      <c r="J502" s="72"/>
      <c r="K502" s="72"/>
      <c r="L502" s="73" t="str">
        <f t="shared" si="54"/>
        <v/>
      </c>
    </row>
    <row r="503" spans="1:12" ht="18" customHeight="1" x14ac:dyDescent="0.15">
      <c r="A503" s="86"/>
      <c r="B503" s="73" t="str">
        <f t="shared" si="50"/>
        <v/>
      </c>
      <c r="C503" s="73" t="str">
        <f t="shared" si="51"/>
        <v/>
      </c>
      <c r="D503" s="73" t="str">
        <f t="shared" si="52"/>
        <v/>
      </c>
      <c r="E503" s="73" t="str">
        <f t="shared" si="53"/>
        <v/>
      </c>
      <c r="F503" s="74"/>
      <c r="G503" s="74"/>
      <c r="H503" s="75">
        <f t="shared" si="55"/>
        <v>0</v>
      </c>
      <c r="I503" s="74"/>
      <c r="J503" s="72"/>
      <c r="K503" s="72"/>
      <c r="L503" s="73" t="str">
        <f t="shared" si="54"/>
        <v/>
      </c>
    </row>
    <row r="504" spans="1:12" ht="18" customHeight="1" x14ac:dyDescent="0.15">
      <c r="A504" s="86"/>
      <c r="B504" s="73" t="str">
        <f t="shared" si="50"/>
        <v/>
      </c>
      <c r="C504" s="73" t="str">
        <f t="shared" si="51"/>
        <v/>
      </c>
      <c r="D504" s="73" t="str">
        <f t="shared" si="52"/>
        <v/>
      </c>
      <c r="E504" s="73" t="str">
        <f t="shared" si="53"/>
        <v/>
      </c>
      <c r="F504" s="74"/>
      <c r="G504" s="74"/>
      <c r="H504" s="75">
        <f t="shared" si="55"/>
        <v>0</v>
      </c>
      <c r="I504" s="74"/>
      <c r="J504" s="72"/>
      <c r="K504" s="72"/>
      <c r="L504" s="73" t="str">
        <f t="shared" si="54"/>
        <v/>
      </c>
    </row>
    <row r="505" spans="1:12" ht="18" customHeight="1" x14ac:dyDescent="0.15">
      <c r="A505" s="86"/>
      <c r="B505" s="73" t="str">
        <f t="shared" si="50"/>
        <v/>
      </c>
      <c r="C505" s="73" t="str">
        <f t="shared" si="51"/>
        <v/>
      </c>
      <c r="D505" s="73" t="str">
        <f t="shared" si="52"/>
        <v/>
      </c>
      <c r="E505" s="73" t="str">
        <f t="shared" si="53"/>
        <v/>
      </c>
      <c r="F505" s="74"/>
      <c r="G505" s="74"/>
      <c r="H505" s="75">
        <f t="shared" si="55"/>
        <v>0</v>
      </c>
      <c r="I505" s="74"/>
      <c r="J505" s="72"/>
      <c r="K505" s="72"/>
      <c r="L505" s="73" t="str">
        <f t="shared" si="54"/>
        <v/>
      </c>
    </row>
    <row r="506" spans="1:12" ht="18" customHeight="1" x14ac:dyDescent="0.15">
      <c r="A506" s="86"/>
      <c r="B506" s="73" t="str">
        <f t="shared" si="50"/>
        <v/>
      </c>
      <c r="C506" s="73" t="str">
        <f t="shared" si="51"/>
        <v/>
      </c>
      <c r="D506" s="73" t="str">
        <f t="shared" si="52"/>
        <v/>
      </c>
      <c r="E506" s="73" t="str">
        <f t="shared" si="53"/>
        <v/>
      </c>
      <c r="F506" s="74"/>
      <c r="G506" s="74"/>
      <c r="H506" s="75">
        <f t="shared" si="55"/>
        <v>0</v>
      </c>
      <c r="I506" s="74"/>
      <c r="J506" s="72"/>
      <c r="K506" s="72"/>
      <c r="L506" s="73" t="str">
        <f t="shared" si="54"/>
        <v/>
      </c>
    </row>
    <row r="507" spans="1:12" ht="18" customHeight="1" x14ac:dyDescent="0.15">
      <c r="A507" s="86"/>
      <c r="B507" s="73" t="str">
        <f t="shared" si="50"/>
        <v/>
      </c>
      <c r="C507" s="73" t="str">
        <f t="shared" si="51"/>
        <v/>
      </c>
      <c r="D507" s="73" t="str">
        <f t="shared" si="52"/>
        <v/>
      </c>
      <c r="E507" s="73" t="str">
        <f t="shared" si="53"/>
        <v/>
      </c>
      <c r="F507" s="74"/>
      <c r="G507" s="74"/>
      <c r="H507" s="75">
        <f t="shared" si="55"/>
        <v>0</v>
      </c>
      <c r="I507" s="74"/>
      <c r="J507" s="72"/>
      <c r="K507" s="72"/>
      <c r="L507" s="73" t="str">
        <f t="shared" si="54"/>
        <v/>
      </c>
    </row>
    <row r="508" spans="1:12" ht="18" customHeight="1" x14ac:dyDescent="0.15">
      <c r="A508" s="86"/>
      <c r="B508" s="73" t="str">
        <f t="shared" si="50"/>
        <v/>
      </c>
      <c r="C508" s="73" t="str">
        <f t="shared" si="51"/>
        <v/>
      </c>
      <c r="D508" s="73" t="str">
        <f t="shared" si="52"/>
        <v/>
      </c>
      <c r="E508" s="73" t="str">
        <f t="shared" si="53"/>
        <v/>
      </c>
      <c r="F508" s="74"/>
      <c r="G508" s="74"/>
      <c r="H508" s="75">
        <f t="shared" si="55"/>
        <v>0</v>
      </c>
      <c r="I508" s="74"/>
      <c r="J508" s="72"/>
      <c r="K508" s="72"/>
      <c r="L508" s="73" t="str">
        <f t="shared" si="54"/>
        <v/>
      </c>
    </row>
    <row r="509" spans="1:12" ht="18" customHeight="1" x14ac:dyDescent="0.15">
      <c r="A509" s="86"/>
      <c r="B509" s="73" t="str">
        <f t="shared" si="50"/>
        <v/>
      </c>
      <c r="C509" s="73" t="str">
        <f t="shared" si="51"/>
        <v/>
      </c>
      <c r="D509" s="73" t="str">
        <f t="shared" si="52"/>
        <v/>
      </c>
      <c r="E509" s="73" t="str">
        <f t="shared" si="53"/>
        <v/>
      </c>
      <c r="F509" s="74"/>
      <c r="G509" s="74"/>
      <c r="H509" s="75">
        <f t="shared" si="55"/>
        <v>0</v>
      </c>
      <c r="I509" s="74"/>
      <c r="J509" s="72"/>
      <c r="K509" s="72"/>
      <c r="L509" s="73" t="str">
        <f t="shared" si="54"/>
        <v/>
      </c>
    </row>
    <row r="510" spans="1:12" ht="18" customHeight="1" x14ac:dyDescent="0.15">
      <c r="A510" s="86"/>
      <c r="B510" s="73" t="str">
        <f t="shared" si="50"/>
        <v/>
      </c>
      <c r="C510" s="73" t="str">
        <f t="shared" si="51"/>
        <v/>
      </c>
      <c r="D510" s="73" t="str">
        <f t="shared" si="52"/>
        <v/>
      </c>
      <c r="E510" s="73" t="str">
        <f t="shared" si="53"/>
        <v/>
      </c>
      <c r="F510" s="74"/>
      <c r="G510" s="74"/>
      <c r="H510" s="75">
        <f t="shared" si="55"/>
        <v>0</v>
      </c>
      <c r="I510" s="74"/>
      <c r="J510" s="72"/>
      <c r="K510" s="72"/>
      <c r="L510" s="73" t="str">
        <f t="shared" si="54"/>
        <v/>
      </c>
    </row>
    <row r="511" spans="1:12" ht="18" customHeight="1" x14ac:dyDescent="0.15">
      <c r="A511" s="86"/>
      <c r="B511" s="73" t="str">
        <f t="shared" si="50"/>
        <v/>
      </c>
      <c r="C511" s="73" t="str">
        <f t="shared" si="51"/>
        <v/>
      </c>
      <c r="D511" s="73" t="str">
        <f t="shared" si="52"/>
        <v/>
      </c>
      <c r="E511" s="73" t="str">
        <f t="shared" si="53"/>
        <v/>
      </c>
      <c r="F511" s="74"/>
      <c r="G511" s="74"/>
      <c r="H511" s="75">
        <f t="shared" si="55"/>
        <v>0</v>
      </c>
      <c r="I511" s="74"/>
      <c r="J511" s="72"/>
      <c r="K511" s="72"/>
      <c r="L511" s="73" t="str">
        <f t="shared" si="54"/>
        <v/>
      </c>
    </row>
    <row r="512" spans="1:12" ht="18" customHeight="1" x14ac:dyDescent="0.15">
      <c r="A512" s="86"/>
      <c r="B512" s="73" t="str">
        <f t="shared" si="50"/>
        <v/>
      </c>
      <c r="C512" s="73" t="str">
        <f t="shared" si="51"/>
        <v/>
      </c>
      <c r="D512" s="73" t="str">
        <f t="shared" si="52"/>
        <v/>
      </c>
      <c r="E512" s="73" t="str">
        <f t="shared" si="53"/>
        <v/>
      </c>
      <c r="F512" s="74"/>
      <c r="G512" s="74"/>
      <c r="H512" s="75">
        <f t="shared" si="55"/>
        <v>0</v>
      </c>
      <c r="I512" s="74"/>
      <c r="J512" s="72"/>
      <c r="K512" s="72"/>
      <c r="L512" s="73" t="str">
        <f t="shared" si="54"/>
        <v/>
      </c>
    </row>
    <row r="513" spans="1:12" ht="18" customHeight="1" x14ac:dyDescent="0.15">
      <c r="A513" s="86"/>
      <c r="B513" s="73" t="str">
        <f t="shared" si="50"/>
        <v/>
      </c>
      <c r="C513" s="73" t="str">
        <f t="shared" si="51"/>
        <v/>
      </c>
      <c r="D513" s="73" t="str">
        <f t="shared" si="52"/>
        <v/>
      </c>
      <c r="E513" s="73" t="str">
        <f t="shared" si="53"/>
        <v/>
      </c>
      <c r="F513" s="74"/>
      <c r="G513" s="74"/>
      <c r="H513" s="75">
        <f t="shared" si="55"/>
        <v>0</v>
      </c>
      <c r="I513" s="74"/>
      <c r="J513" s="72"/>
      <c r="K513" s="72"/>
      <c r="L513" s="73" t="str">
        <f t="shared" si="54"/>
        <v/>
      </c>
    </row>
    <row r="514" spans="1:12" ht="18" customHeight="1" x14ac:dyDescent="0.15">
      <c r="A514" s="86"/>
      <c r="B514" s="73" t="str">
        <f t="shared" si="50"/>
        <v/>
      </c>
      <c r="C514" s="73" t="str">
        <f t="shared" si="51"/>
        <v/>
      </c>
      <c r="D514" s="73" t="str">
        <f t="shared" si="52"/>
        <v/>
      </c>
      <c r="E514" s="73" t="str">
        <f t="shared" si="53"/>
        <v/>
      </c>
      <c r="F514" s="74"/>
      <c r="G514" s="74"/>
      <c r="H514" s="75">
        <f t="shared" si="55"/>
        <v>0</v>
      </c>
      <c r="I514" s="74"/>
      <c r="J514" s="72"/>
      <c r="K514" s="72"/>
      <c r="L514" s="73" t="str">
        <f t="shared" si="54"/>
        <v/>
      </c>
    </row>
    <row r="515" spans="1:12" ht="18" customHeight="1" x14ac:dyDescent="0.15">
      <c r="A515" s="86"/>
      <c r="B515" s="73" t="str">
        <f t="shared" ref="B515:B578" si="56">IF($A515=0,"",IF(VLOOKUP($A515,nbbm,2,FALSE)=0,"无此物料",VLOOKUP($A515,nbbm,2,FALSE)))</f>
        <v/>
      </c>
      <c r="C515" s="73" t="str">
        <f t="shared" ref="C515:C578" si="57">IF($A515=0,"",IF(VLOOKUP($A515,nbbm,3,FALSE)=0,"-",VLOOKUP($A515,nbbm,3,FALSE)))</f>
        <v/>
      </c>
      <c r="D515" s="73" t="str">
        <f t="shared" ref="D515:D578" si="58">IF($A515=0,"",IF(VLOOKUP($A515,nbbm,4,FALSE)=0,"-",VLOOKUP($A515,nbbm,4,FALSE)))</f>
        <v/>
      </c>
      <c r="E515" s="73" t="str">
        <f t="shared" ref="E515:E578" si="59">IF($A515=0,"",IF(VLOOKUP($A515,nbbm,5,FALSE)=0,"-",VLOOKUP($A515,nbbm,5,FALSE)))</f>
        <v/>
      </c>
      <c r="F515" s="74"/>
      <c r="G515" s="74"/>
      <c r="H515" s="75">
        <f t="shared" si="55"/>
        <v>0</v>
      </c>
      <c r="I515" s="74"/>
      <c r="J515" s="72"/>
      <c r="K515" s="72"/>
      <c r="L515" s="73" t="str">
        <f t="shared" si="54"/>
        <v/>
      </c>
    </row>
    <row r="516" spans="1:12" ht="18" customHeight="1" x14ac:dyDescent="0.15">
      <c r="A516" s="86"/>
      <c r="B516" s="73" t="str">
        <f t="shared" si="56"/>
        <v/>
      </c>
      <c r="C516" s="73" t="str">
        <f t="shared" si="57"/>
        <v/>
      </c>
      <c r="D516" s="73" t="str">
        <f t="shared" si="58"/>
        <v/>
      </c>
      <c r="E516" s="73" t="str">
        <f t="shared" si="59"/>
        <v/>
      </c>
      <c r="F516" s="74"/>
      <c r="G516" s="74"/>
      <c r="H516" s="75">
        <f t="shared" si="55"/>
        <v>0</v>
      </c>
      <c r="I516" s="74"/>
      <c r="J516" s="72"/>
      <c r="K516" s="72"/>
      <c r="L516" s="73" t="str">
        <f t="shared" ref="L516:L579" si="60">IF(F516&gt;0,"入库","")</f>
        <v/>
      </c>
    </row>
    <row r="517" spans="1:12" ht="18" customHeight="1" x14ac:dyDescent="0.15">
      <c r="A517" s="86"/>
      <c r="B517" s="73" t="str">
        <f t="shared" si="56"/>
        <v/>
      </c>
      <c r="C517" s="73" t="str">
        <f t="shared" si="57"/>
        <v/>
      </c>
      <c r="D517" s="73" t="str">
        <f t="shared" si="58"/>
        <v/>
      </c>
      <c r="E517" s="73" t="str">
        <f t="shared" si="59"/>
        <v/>
      </c>
      <c r="F517" s="74"/>
      <c r="G517" s="74"/>
      <c r="H517" s="75">
        <f t="shared" si="55"/>
        <v>0</v>
      </c>
      <c r="I517" s="74"/>
      <c r="J517" s="72"/>
      <c r="K517" s="72"/>
      <c r="L517" s="73" t="str">
        <f t="shared" si="60"/>
        <v/>
      </c>
    </row>
    <row r="518" spans="1:12" ht="18" customHeight="1" x14ac:dyDescent="0.15">
      <c r="A518" s="86"/>
      <c r="B518" s="73" t="str">
        <f t="shared" si="56"/>
        <v/>
      </c>
      <c r="C518" s="73" t="str">
        <f t="shared" si="57"/>
        <v/>
      </c>
      <c r="D518" s="73" t="str">
        <f t="shared" si="58"/>
        <v/>
      </c>
      <c r="E518" s="73" t="str">
        <f t="shared" si="59"/>
        <v/>
      </c>
      <c r="F518" s="74"/>
      <c r="G518" s="74"/>
      <c r="H518" s="75">
        <f t="shared" si="55"/>
        <v>0</v>
      </c>
      <c r="I518" s="74"/>
      <c r="J518" s="72"/>
      <c r="K518" s="72"/>
      <c r="L518" s="73" t="str">
        <f t="shared" si="60"/>
        <v/>
      </c>
    </row>
    <row r="519" spans="1:12" ht="18" customHeight="1" x14ac:dyDescent="0.15">
      <c r="A519" s="86"/>
      <c r="B519" s="73" t="str">
        <f t="shared" si="56"/>
        <v/>
      </c>
      <c r="C519" s="73" t="str">
        <f t="shared" si="57"/>
        <v/>
      </c>
      <c r="D519" s="73" t="str">
        <f t="shared" si="58"/>
        <v/>
      </c>
      <c r="E519" s="73" t="str">
        <f t="shared" si="59"/>
        <v/>
      </c>
      <c r="F519" s="74"/>
      <c r="G519" s="74"/>
      <c r="H519" s="75">
        <f t="shared" si="55"/>
        <v>0</v>
      </c>
      <c r="I519" s="74"/>
      <c r="J519" s="72"/>
      <c r="K519" s="72"/>
      <c r="L519" s="73" t="str">
        <f t="shared" si="60"/>
        <v/>
      </c>
    </row>
    <row r="520" spans="1:12" ht="18" customHeight="1" x14ac:dyDescent="0.15">
      <c r="A520" s="86"/>
      <c r="B520" s="73" t="str">
        <f t="shared" si="56"/>
        <v/>
      </c>
      <c r="C520" s="73" t="str">
        <f t="shared" si="57"/>
        <v/>
      </c>
      <c r="D520" s="73" t="str">
        <f t="shared" si="58"/>
        <v/>
      </c>
      <c r="E520" s="73" t="str">
        <f t="shared" si="59"/>
        <v/>
      </c>
      <c r="F520" s="74"/>
      <c r="G520" s="74"/>
      <c r="H520" s="75">
        <f t="shared" si="55"/>
        <v>0</v>
      </c>
      <c r="I520" s="74"/>
      <c r="J520" s="72"/>
      <c r="K520" s="72"/>
      <c r="L520" s="73" t="str">
        <f t="shared" si="60"/>
        <v/>
      </c>
    </row>
    <row r="521" spans="1:12" ht="18" customHeight="1" x14ac:dyDescent="0.15">
      <c r="A521" s="86"/>
      <c r="B521" s="73" t="str">
        <f t="shared" si="56"/>
        <v/>
      </c>
      <c r="C521" s="73" t="str">
        <f t="shared" si="57"/>
        <v/>
      </c>
      <c r="D521" s="73" t="str">
        <f t="shared" si="58"/>
        <v/>
      </c>
      <c r="E521" s="73" t="str">
        <f t="shared" si="59"/>
        <v/>
      </c>
      <c r="F521" s="74"/>
      <c r="G521" s="74"/>
      <c r="H521" s="75">
        <f t="shared" si="55"/>
        <v>0</v>
      </c>
      <c r="I521" s="74"/>
      <c r="J521" s="72"/>
      <c r="K521" s="72"/>
      <c r="L521" s="73" t="str">
        <f t="shared" si="60"/>
        <v/>
      </c>
    </row>
    <row r="522" spans="1:12" ht="18" customHeight="1" x14ac:dyDescent="0.15">
      <c r="A522" s="86"/>
      <c r="B522" s="73" t="str">
        <f t="shared" si="56"/>
        <v/>
      </c>
      <c r="C522" s="73" t="str">
        <f t="shared" si="57"/>
        <v/>
      </c>
      <c r="D522" s="73" t="str">
        <f t="shared" si="58"/>
        <v/>
      </c>
      <c r="E522" s="73" t="str">
        <f t="shared" si="59"/>
        <v/>
      </c>
      <c r="F522" s="74"/>
      <c r="G522" s="74"/>
      <c r="H522" s="75">
        <f t="shared" si="55"/>
        <v>0</v>
      </c>
      <c r="I522" s="74"/>
      <c r="J522" s="72"/>
      <c r="K522" s="72"/>
      <c r="L522" s="73" t="str">
        <f t="shared" si="60"/>
        <v/>
      </c>
    </row>
    <row r="523" spans="1:12" ht="18" customHeight="1" x14ac:dyDescent="0.15">
      <c r="A523" s="86"/>
      <c r="B523" s="73" t="str">
        <f t="shared" si="56"/>
        <v/>
      </c>
      <c r="C523" s="73" t="str">
        <f t="shared" si="57"/>
        <v/>
      </c>
      <c r="D523" s="73" t="str">
        <f t="shared" si="58"/>
        <v/>
      </c>
      <c r="E523" s="73" t="str">
        <f t="shared" si="59"/>
        <v/>
      </c>
      <c r="F523" s="74"/>
      <c r="G523" s="74"/>
      <c r="H523" s="75">
        <f t="shared" si="55"/>
        <v>0</v>
      </c>
      <c r="I523" s="74"/>
      <c r="J523" s="72"/>
      <c r="K523" s="72"/>
      <c r="L523" s="73" t="str">
        <f t="shared" si="60"/>
        <v/>
      </c>
    </row>
    <row r="524" spans="1:12" ht="18" customHeight="1" x14ac:dyDescent="0.15">
      <c r="A524" s="86"/>
      <c r="B524" s="73" t="str">
        <f t="shared" si="56"/>
        <v/>
      </c>
      <c r="C524" s="73" t="str">
        <f t="shared" si="57"/>
        <v/>
      </c>
      <c r="D524" s="73" t="str">
        <f t="shared" si="58"/>
        <v/>
      </c>
      <c r="E524" s="73" t="str">
        <f t="shared" si="59"/>
        <v/>
      </c>
      <c r="F524" s="74"/>
      <c r="G524" s="74"/>
      <c r="H524" s="75">
        <f t="shared" si="55"/>
        <v>0</v>
      </c>
      <c r="I524" s="74"/>
      <c r="J524" s="72"/>
      <c r="K524" s="72"/>
      <c r="L524" s="73" t="str">
        <f t="shared" si="60"/>
        <v/>
      </c>
    </row>
    <row r="525" spans="1:12" ht="18" customHeight="1" x14ac:dyDescent="0.15">
      <c r="A525" s="86"/>
      <c r="B525" s="73" t="str">
        <f t="shared" si="56"/>
        <v/>
      </c>
      <c r="C525" s="73" t="str">
        <f t="shared" si="57"/>
        <v/>
      </c>
      <c r="D525" s="73" t="str">
        <f t="shared" si="58"/>
        <v/>
      </c>
      <c r="E525" s="73" t="str">
        <f t="shared" si="59"/>
        <v/>
      </c>
      <c r="F525" s="74"/>
      <c r="G525" s="74"/>
      <c r="H525" s="75">
        <f t="shared" si="55"/>
        <v>0</v>
      </c>
      <c r="I525" s="74"/>
      <c r="J525" s="72"/>
      <c r="K525" s="72"/>
      <c r="L525" s="73" t="str">
        <f t="shared" si="60"/>
        <v/>
      </c>
    </row>
    <row r="526" spans="1:12" ht="18" customHeight="1" x14ac:dyDescent="0.15">
      <c r="A526" s="86"/>
      <c r="B526" s="73" t="str">
        <f t="shared" si="56"/>
        <v/>
      </c>
      <c r="C526" s="73" t="str">
        <f t="shared" si="57"/>
        <v/>
      </c>
      <c r="D526" s="73" t="str">
        <f t="shared" si="58"/>
        <v/>
      </c>
      <c r="E526" s="73" t="str">
        <f t="shared" si="59"/>
        <v/>
      </c>
      <c r="F526" s="74"/>
      <c r="G526" s="74"/>
      <c r="H526" s="75">
        <f t="shared" si="55"/>
        <v>0</v>
      </c>
      <c r="I526" s="74"/>
      <c r="J526" s="72"/>
      <c r="K526" s="72"/>
      <c r="L526" s="73" t="str">
        <f t="shared" si="60"/>
        <v/>
      </c>
    </row>
    <row r="527" spans="1:12" ht="18" customHeight="1" x14ac:dyDescent="0.15">
      <c r="A527" s="86"/>
      <c r="B527" s="73" t="str">
        <f t="shared" si="56"/>
        <v/>
      </c>
      <c r="C527" s="73" t="str">
        <f t="shared" si="57"/>
        <v/>
      </c>
      <c r="D527" s="73" t="str">
        <f t="shared" si="58"/>
        <v/>
      </c>
      <c r="E527" s="73" t="str">
        <f t="shared" si="59"/>
        <v/>
      </c>
      <c r="F527" s="74"/>
      <c r="G527" s="74"/>
      <c r="H527" s="75">
        <f t="shared" si="55"/>
        <v>0</v>
      </c>
      <c r="I527" s="74"/>
      <c r="J527" s="72"/>
      <c r="K527" s="72"/>
      <c r="L527" s="73" t="str">
        <f t="shared" si="60"/>
        <v/>
      </c>
    </row>
    <row r="528" spans="1:12" ht="18" customHeight="1" x14ac:dyDescent="0.15">
      <c r="A528" s="86"/>
      <c r="B528" s="73" t="str">
        <f t="shared" si="56"/>
        <v/>
      </c>
      <c r="C528" s="73" t="str">
        <f t="shared" si="57"/>
        <v/>
      </c>
      <c r="D528" s="73" t="str">
        <f t="shared" si="58"/>
        <v/>
      </c>
      <c r="E528" s="73" t="str">
        <f t="shared" si="59"/>
        <v/>
      </c>
      <c r="F528" s="74"/>
      <c r="G528" s="74"/>
      <c r="H528" s="75">
        <f t="shared" si="55"/>
        <v>0</v>
      </c>
      <c r="I528" s="74"/>
      <c r="J528" s="72"/>
      <c r="K528" s="72"/>
      <c r="L528" s="73" t="str">
        <f t="shared" si="60"/>
        <v/>
      </c>
    </row>
    <row r="529" spans="1:12" ht="18" customHeight="1" x14ac:dyDescent="0.15">
      <c r="A529" s="86"/>
      <c r="B529" s="73" t="str">
        <f t="shared" si="56"/>
        <v/>
      </c>
      <c r="C529" s="73" t="str">
        <f t="shared" si="57"/>
        <v/>
      </c>
      <c r="D529" s="73" t="str">
        <f t="shared" si="58"/>
        <v/>
      </c>
      <c r="E529" s="73" t="str">
        <f t="shared" si="59"/>
        <v/>
      </c>
      <c r="F529" s="74"/>
      <c r="G529" s="74"/>
      <c r="H529" s="75">
        <f t="shared" si="55"/>
        <v>0</v>
      </c>
      <c r="I529" s="74"/>
      <c r="J529" s="72"/>
      <c r="K529" s="72"/>
      <c r="L529" s="73" t="str">
        <f t="shared" si="60"/>
        <v/>
      </c>
    </row>
    <row r="530" spans="1:12" ht="18" customHeight="1" x14ac:dyDescent="0.15">
      <c r="A530" s="86"/>
      <c r="B530" s="73" t="str">
        <f t="shared" si="56"/>
        <v/>
      </c>
      <c r="C530" s="73" t="str">
        <f t="shared" si="57"/>
        <v/>
      </c>
      <c r="D530" s="73" t="str">
        <f t="shared" si="58"/>
        <v/>
      </c>
      <c r="E530" s="73" t="str">
        <f t="shared" si="59"/>
        <v/>
      </c>
      <c r="F530" s="74"/>
      <c r="G530" s="74"/>
      <c r="H530" s="75">
        <f t="shared" si="55"/>
        <v>0</v>
      </c>
      <c r="I530" s="74"/>
      <c r="J530" s="72"/>
      <c r="K530" s="72"/>
      <c r="L530" s="73" t="str">
        <f t="shared" si="60"/>
        <v/>
      </c>
    </row>
    <row r="531" spans="1:12" ht="18" customHeight="1" x14ac:dyDescent="0.15">
      <c r="A531" s="86"/>
      <c r="B531" s="73" t="str">
        <f t="shared" si="56"/>
        <v/>
      </c>
      <c r="C531" s="73" t="str">
        <f t="shared" si="57"/>
        <v/>
      </c>
      <c r="D531" s="73" t="str">
        <f t="shared" si="58"/>
        <v/>
      </c>
      <c r="E531" s="73" t="str">
        <f t="shared" si="59"/>
        <v/>
      </c>
      <c r="F531" s="74"/>
      <c r="G531" s="74"/>
      <c r="H531" s="75">
        <f t="shared" si="55"/>
        <v>0</v>
      </c>
      <c r="I531" s="74"/>
      <c r="J531" s="72"/>
      <c r="K531" s="72"/>
      <c r="L531" s="73" t="str">
        <f t="shared" si="60"/>
        <v/>
      </c>
    </row>
    <row r="532" spans="1:12" ht="18" customHeight="1" x14ac:dyDescent="0.15">
      <c r="A532" s="86"/>
      <c r="B532" s="73" t="str">
        <f t="shared" si="56"/>
        <v/>
      </c>
      <c r="C532" s="73" t="str">
        <f t="shared" si="57"/>
        <v/>
      </c>
      <c r="D532" s="73" t="str">
        <f t="shared" si="58"/>
        <v/>
      </c>
      <c r="E532" s="73" t="str">
        <f t="shared" si="59"/>
        <v/>
      </c>
      <c r="F532" s="74"/>
      <c r="G532" s="74"/>
      <c r="H532" s="75">
        <f t="shared" si="55"/>
        <v>0</v>
      </c>
      <c r="I532" s="74"/>
      <c r="J532" s="72"/>
      <c r="K532" s="72"/>
      <c r="L532" s="73" t="str">
        <f t="shared" si="60"/>
        <v/>
      </c>
    </row>
    <row r="533" spans="1:12" ht="18" customHeight="1" x14ac:dyDescent="0.15">
      <c r="A533" s="86"/>
      <c r="B533" s="73" t="str">
        <f t="shared" si="56"/>
        <v/>
      </c>
      <c r="C533" s="73" t="str">
        <f t="shared" si="57"/>
        <v/>
      </c>
      <c r="D533" s="73" t="str">
        <f t="shared" si="58"/>
        <v/>
      </c>
      <c r="E533" s="73" t="str">
        <f t="shared" si="59"/>
        <v/>
      </c>
      <c r="F533" s="74"/>
      <c r="G533" s="74"/>
      <c r="H533" s="75">
        <f t="shared" si="55"/>
        <v>0</v>
      </c>
      <c r="I533" s="74"/>
      <c r="J533" s="72"/>
      <c r="K533" s="72"/>
      <c r="L533" s="73" t="str">
        <f t="shared" si="60"/>
        <v/>
      </c>
    </row>
    <row r="534" spans="1:12" ht="18" customHeight="1" x14ac:dyDescent="0.15">
      <c r="A534" s="86"/>
      <c r="B534" s="73" t="str">
        <f t="shared" si="56"/>
        <v/>
      </c>
      <c r="C534" s="73" t="str">
        <f t="shared" si="57"/>
        <v/>
      </c>
      <c r="D534" s="73" t="str">
        <f t="shared" si="58"/>
        <v/>
      </c>
      <c r="E534" s="73" t="str">
        <f t="shared" si="59"/>
        <v/>
      </c>
      <c r="F534" s="74"/>
      <c r="G534" s="74"/>
      <c r="H534" s="75">
        <f t="shared" si="55"/>
        <v>0</v>
      </c>
      <c r="I534" s="74"/>
      <c r="J534" s="72"/>
      <c r="K534" s="72"/>
      <c r="L534" s="73" t="str">
        <f t="shared" si="60"/>
        <v/>
      </c>
    </row>
    <row r="535" spans="1:12" ht="18" customHeight="1" x14ac:dyDescent="0.15">
      <c r="A535" s="86"/>
      <c r="B535" s="73" t="str">
        <f t="shared" si="56"/>
        <v/>
      </c>
      <c r="C535" s="73" t="str">
        <f t="shared" si="57"/>
        <v/>
      </c>
      <c r="D535" s="73" t="str">
        <f t="shared" si="58"/>
        <v/>
      </c>
      <c r="E535" s="73" t="str">
        <f t="shared" si="59"/>
        <v/>
      </c>
      <c r="F535" s="74"/>
      <c r="G535" s="74"/>
      <c r="H535" s="75">
        <f t="shared" si="55"/>
        <v>0</v>
      </c>
      <c r="I535" s="74"/>
      <c r="J535" s="72"/>
      <c r="K535" s="72"/>
      <c r="L535" s="73" t="str">
        <f t="shared" si="60"/>
        <v/>
      </c>
    </row>
    <row r="536" spans="1:12" ht="18" customHeight="1" x14ac:dyDescent="0.15">
      <c r="A536" s="86"/>
      <c r="B536" s="73" t="str">
        <f t="shared" si="56"/>
        <v/>
      </c>
      <c r="C536" s="73" t="str">
        <f t="shared" si="57"/>
        <v/>
      </c>
      <c r="D536" s="73" t="str">
        <f t="shared" si="58"/>
        <v/>
      </c>
      <c r="E536" s="73" t="str">
        <f t="shared" si="59"/>
        <v/>
      </c>
      <c r="F536" s="74"/>
      <c r="G536" s="74"/>
      <c r="H536" s="75">
        <f t="shared" si="55"/>
        <v>0</v>
      </c>
      <c r="I536" s="74"/>
      <c r="J536" s="72"/>
      <c r="K536" s="72"/>
      <c r="L536" s="73" t="str">
        <f t="shared" si="60"/>
        <v/>
      </c>
    </row>
    <row r="537" spans="1:12" ht="18" customHeight="1" x14ac:dyDescent="0.15">
      <c r="A537" s="86"/>
      <c r="B537" s="73" t="str">
        <f t="shared" si="56"/>
        <v/>
      </c>
      <c r="C537" s="73" t="str">
        <f t="shared" si="57"/>
        <v/>
      </c>
      <c r="D537" s="73" t="str">
        <f t="shared" si="58"/>
        <v/>
      </c>
      <c r="E537" s="73" t="str">
        <f t="shared" si="59"/>
        <v/>
      </c>
      <c r="F537" s="74"/>
      <c r="G537" s="74"/>
      <c r="H537" s="75">
        <f t="shared" si="55"/>
        <v>0</v>
      </c>
      <c r="I537" s="74"/>
      <c r="J537" s="72"/>
      <c r="K537" s="72"/>
      <c r="L537" s="73" t="str">
        <f t="shared" si="60"/>
        <v/>
      </c>
    </row>
    <row r="538" spans="1:12" ht="18" customHeight="1" x14ac:dyDescent="0.15">
      <c r="A538" s="86"/>
      <c r="B538" s="73" t="str">
        <f t="shared" si="56"/>
        <v/>
      </c>
      <c r="C538" s="73" t="str">
        <f t="shared" si="57"/>
        <v/>
      </c>
      <c r="D538" s="73" t="str">
        <f t="shared" si="58"/>
        <v/>
      </c>
      <c r="E538" s="73" t="str">
        <f t="shared" si="59"/>
        <v/>
      </c>
      <c r="F538" s="74"/>
      <c r="G538" s="74"/>
      <c r="H538" s="75">
        <f t="shared" si="55"/>
        <v>0</v>
      </c>
      <c r="I538" s="74"/>
      <c r="J538" s="72"/>
      <c r="K538" s="72"/>
      <c r="L538" s="73" t="str">
        <f t="shared" si="60"/>
        <v/>
      </c>
    </row>
    <row r="539" spans="1:12" ht="18" customHeight="1" x14ac:dyDescent="0.15">
      <c r="A539" s="86"/>
      <c r="B539" s="73" t="str">
        <f t="shared" si="56"/>
        <v/>
      </c>
      <c r="C539" s="73" t="str">
        <f t="shared" si="57"/>
        <v/>
      </c>
      <c r="D539" s="73" t="str">
        <f t="shared" si="58"/>
        <v/>
      </c>
      <c r="E539" s="73" t="str">
        <f t="shared" si="59"/>
        <v/>
      </c>
      <c r="F539" s="74"/>
      <c r="G539" s="74"/>
      <c r="H539" s="75">
        <f t="shared" si="55"/>
        <v>0</v>
      </c>
      <c r="I539" s="74"/>
      <c r="J539" s="72"/>
      <c r="K539" s="72"/>
      <c r="L539" s="73" t="str">
        <f t="shared" si="60"/>
        <v/>
      </c>
    </row>
    <row r="540" spans="1:12" ht="18" customHeight="1" x14ac:dyDescent="0.15">
      <c r="A540" s="86"/>
      <c r="B540" s="73" t="str">
        <f t="shared" si="56"/>
        <v/>
      </c>
      <c r="C540" s="73" t="str">
        <f t="shared" si="57"/>
        <v/>
      </c>
      <c r="D540" s="73" t="str">
        <f t="shared" si="58"/>
        <v/>
      </c>
      <c r="E540" s="73" t="str">
        <f t="shared" si="59"/>
        <v/>
      </c>
      <c r="F540" s="74"/>
      <c r="G540" s="74"/>
      <c r="H540" s="75">
        <f t="shared" si="55"/>
        <v>0</v>
      </c>
      <c r="I540" s="74"/>
      <c r="J540" s="72"/>
      <c r="K540" s="72"/>
      <c r="L540" s="73" t="str">
        <f t="shared" si="60"/>
        <v/>
      </c>
    </row>
    <row r="541" spans="1:12" ht="18" customHeight="1" x14ac:dyDescent="0.15">
      <c r="A541" s="86"/>
      <c r="B541" s="73" t="str">
        <f t="shared" si="56"/>
        <v/>
      </c>
      <c r="C541" s="73" t="str">
        <f t="shared" si="57"/>
        <v/>
      </c>
      <c r="D541" s="73" t="str">
        <f t="shared" si="58"/>
        <v/>
      </c>
      <c r="E541" s="73" t="str">
        <f t="shared" si="59"/>
        <v/>
      </c>
      <c r="F541" s="74"/>
      <c r="G541" s="74"/>
      <c r="H541" s="75">
        <f t="shared" si="55"/>
        <v>0</v>
      </c>
      <c r="I541" s="74"/>
      <c r="J541" s="72"/>
      <c r="K541" s="72"/>
      <c r="L541" s="73" t="str">
        <f t="shared" si="60"/>
        <v/>
      </c>
    </row>
    <row r="542" spans="1:12" ht="18" customHeight="1" x14ac:dyDescent="0.15">
      <c r="A542" s="86"/>
      <c r="B542" s="73" t="str">
        <f t="shared" si="56"/>
        <v/>
      </c>
      <c r="C542" s="73" t="str">
        <f t="shared" si="57"/>
        <v/>
      </c>
      <c r="D542" s="73" t="str">
        <f t="shared" si="58"/>
        <v/>
      </c>
      <c r="E542" s="73" t="str">
        <f t="shared" si="59"/>
        <v/>
      </c>
      <c r="F542" s="74"/>
      <c r="G542" s="74"/>
      <c r="H542" s="75">
        <f t="shared" si="55"/>
        <v>0</v>
      </c>
      <c r="I542" s="74"/>
      <c r="J542" s="72"/>
      <c r="K542" s="72"/>
      <c r="L542" s="73" t="str">
        <f t="shared" si="60"/>
        <v/>
      </c>
    </row>
    <row r="543" spans="1:12" ht="18" customHeight="1" x14ac:dyDescent="0.15">
      <c r="A543" s="86"/>
      <c r="B543" s="73" t="str">
        <f t="shared" si="56"/>
        <v/>
      </c>
      <c r="C543" s="73" t="str">
        <f t="shared" si="57"/>
        <v/>
      </c>
      <c r="D543" s="73" t="str">
        <f t="shared" si="58"/>
        <v/>
      </c>
      <c r="E543" s="73" t="str">
        <f t="shared" si="59"/>
        <v/>
      </c>
      <c r="F543" s="74"/>
      <c r="G543" s="74"/>
      <c r="H543" s="75">
        <f t="shared" si="55"/>
        <v>0</v>
      </c>
      <c r="I543" s="74"/>
      <c r="J543" s="72"/>
      <c r="K543" s="72"/>
      <c r="L543" s="73" t="str">
        <f t="shared" si="60"/>
        <v/>
      </c>
    </row>
    <row r="544" spans="1:12" ht="18" customHeight="1" x14ac:dyDescent="0.15">
      <c r="A544" s="86"/>
      <c r="B544" s="73" t="str">
        <f t="shared" si="56"/>
        <v/>
      </c>
      <c r="C544" s="73" t="str">
        <f t="shared" si="57"/>
        <v/>
      </c>
      <c r="D544" s="73" t="str">
        <f t="shared" si="58"/>
        <v/>
      </c>
      <c r="E544" s="73" t="str">
        <f t="shared" si="59"/>
        <v/>
      </c>
      <c r="F544" s="74"/>
      <c r="G544" s="74"/>
      <c r="H544" s="75">
        <f t="shared" si="55"/>
        <v>0</v>
      </c>
      <c r="I544" s="74"/>
      <c r="J544" s="72"/>
      <c r="K544" s="72"/>
      <c r="L544" s="73" t="str">
        <f t="shared" si="60"/>
        <v/>
      </c>
    </row>
    <row r="545" spans="1:12" ht="18" customHeight="1" x14ac:dyDescent="0.15">
      <c r="A545" s="86"/>
      <c r="B545" s="73" t="str">
        <f t="shared" si="56"/>
        <v/>
      </c>
      <c r="C545" s="73" t="str">
        <f t="shared" si="57"/>
        <v/>
      </c>
      <c r="D545" s="73" t="str">
        <f t="shared" si="58"/>
        <v/>
      </c>
      <c r="E545" s="73" t="str">
        <f t="shared" si="59"/>
        <v/>
      </c>
      <c r="F545" s="74"/>
      <c r="G545" s="74"/>
      <c r="H545" s="75">
        <f t="shared" si="55"/>
        <v>0</v>
      </c>
      <c r="I545" s="74"/>
      <c r="J545" s="72"/>
      <c r="K545" s="72"/>
      <c r="L545" s="73" t="str">
        <f t="shared" si="60"/>
        <v/>
      </c>
    </row>
    <row r="546" spans="1:12" ht="18" customHeight="1" x14ac:dyDescent="0.15">
      <c r="A546" s="86"/>
      <c r="B546" s="73" t="str">
        <f t="shared" si="56"/>
        <v/>
      </c>
      <c r="C546" s="73" t="str">
        <f t="shared" si="57"/>
        <v/>
      </c>
      <c r="D546" s="73" t="str">
        <f t="shared" si="58"/>
        <v/>
      </c>
      <c r="E546" s="73" t="str">
        <f t="shared" si="59"/>
        <v/>
      </c>
      <c r="F546" s="74"/>
      <c r="G546" s="74"/>
      <c r="H546" s="75">
        <f t="shared" si="55"/>
        <v>0</v>
      </c>
      <c r="I546" s="74"/>
      <c r="J546" s="72"/>
      <c r="K546" s="72"/>
      <c r="L546" s="73" t="str">
        <f t="shared" si="60"/>
        <v/>
      </c>
    </row>
    <row r="547" spans="1:12" ht="18" customHeight="1" x14ac:dyDescent="0.15">
      <c r="A547" s="86"/>
      <c r="B547" s="73" t="str">
        <f t="shared" si="56"/>
        <v/>
      </c>
      <c r="C547" s="73" t="str">
        <f t="shared" si="57"/>
        <v/>
      </c>
      <c r="D547" s="73" t="str">
        <f t="shared" si="58"/>
        <v/>
      </c>
      <c r="E547" s="73" t="str">
        <f t="shared" si="59"/>
        <v/>
      </c>
      <c r="F547" s="74"/>
      <c r="G547" s="74"/>
      <c r="H547" s="75">
        <f t="shared" si="55"/>
        <v>0</v>
      </c>
      <c r="I547" s="74"/>
      <c r="J547" s="72"/>
      <c r="K547" s="72"/>
      <c r="L547" s="73" t="str">
        <f t="shared" si="60"/>
        <v/>
      </c>
    </row>
    <row r="548" spans="1:12" ht="18" customHeight="1" x14ac:dyDescent="0.15">
      <c r="A548" s="86"/>
      <c r="B548" s="73" t="str">
        <f t="shared" si="56"/>
        <v/>
      </c>
      <c r="C548" s="73" t="str">
        <f t="shared" si="57"/>
        <v/>
      </c>
      <c r="D548" s="73" t="str">
        <f t="shared" si="58"/>
        <v/>
      </c>
      <c r="E548" s="73" t="str">
        <f t="shared" si="59"/>
        <v/>
      </c>
      <c r="F548" s="74"/>
      <c r="G548" s="74"/>
      <c r="H548" s="75">
        <f t="shared" si="55"/>
        <v>0</v>
      </c>
      <c r="I548" s="74"/>
      <c r="J548" s="72"/>
      <c r="K548" s="72"/>
      <c r="L548" s="73" t="str">
        <f t="shared" si="60"/>
        <v/>
      </c>
    </row>
    <row r="549" spans="1:12" ht="18" customHeight="1" x14ac:dyDescent="0.15">
      <c r="A549" s="86"/>
      <c r="B549" s="73" t="str">
        <f t="shared" si="56"/>
        <v/>
      </c>
      <c r="C549" s="73" t="str">
        <f t="shared" si="57"/>
        <v/>
      </c>
      <c r="D549" s="73" t="str">
        <f t="shared" si="58"/>
        <v/>
      </c>
      <c r="E549" s="73" t="str">
        <f t="shared" si="59"/>
        <v/>
      </c>
      <c r="F549" s="74"/>
      <c r="G549" s="74"/>
      <c r="H549" s="75">
        <f t="shared" si="55"/>
        <v>0</v>
      </c>
      <c r="I549" s="74"/>
      <c r="J549" s="72"/>
      <c r="K549" s="72"/>
      <c r="L549" s="73" t="str">
        <f t="shared" si="60"/>
        <v/>
      </c>
    </row>
    <row r="550" spans="1:12" ht="18" customHeight="1" x14ac:dyDescent="0.15">
      <c r="A550" s="86"/>
      <c r="B550" s="73" t="str">
        <f t="shared" si="56"/>
        <v/>
      </c>
      <c r="C550" s="73" t="str">
        <f t="shared" si="57"/>
        <v/>
      </c>
      <c r="D550" s="73" t="str">
        <f t="shared" si="58"/>
        <v/>
      </c>
      <c r="E550" s="73" t="str">
        <f t="shared" si="59"/>
        <v/>
      </c>
      <c r="F550" s="74"/>
      <c r="G550" s="74"/>
      <c r="H550" s="75">
        <f t="shared" si="55"/>
        <v>0</v>
      </c>
      <c r="I550" s="74"/>
      <c r="J550" s="72"/>
      <c r="K550" s="72"/>
      <c r="L550" s="73" t="str">
        <f t="shared" si="60"/>
        <v/>
      </c>
    </row>
    <row r="551" spans="1:12" ht="18" customHeight="1" x14ac:dyDescent="0.15">
      <c r="A551" s="86"/>
      <c r="B551" s="73" t="str">
        <f t="shared" si="56"/>
        <v/>
      </c>
      <c r="C551" s="73" t="str">
        <f t="shared" si="57"/>
        <v/>
      </c>
      <c r="D551" s="73" t="str">
        <f t="shared" si="58"/>
        <v/>
      </c>
      <c r="E551" s="73" t="str">
        <f t="shared" si="59"/>
        <v/>
      </c>
      <c r="F551" s="74"/>
      <c r="G551" s="74"/>
      <c r="H551" s="75">
        <f t="shared" si="55"/>
        <v>0</v>
      </c>
      <c r="I551" s="74"/>
      <c r="J551" s="72"/>
      <c r="K551" s="72"/>
      <c r="L551" s="73" t="str">
        <f t="shared" si="60"/>
        <v/>
      </c>
    </row>
    <row r="552" spans="1:12" ht="18" customHeight="1" x14ac:dyDescent="0.15">
      <c r="A552" s="86"/>
      <c r="B552" s="73" t="str">
        <f t="shared" si="56"/>
        <v/>
      </c>
      <c r="C552" s="73" t="str">
        <f t="shared" si="57"/>
        <v/>
      </c>
      <c r="D552" s="73" t="str">
        <f t="shared" si="58"/>
        <v/>
      </c>
      <c r="E552" s="73" t="str">
        <f t="shared" si="59"/>
        <v/>
      </c>
      <c r="F552" s="74"/>
      <c r="G552" s="74"/>
      <c r="H552" s="75">
        <f t="shared" si="55"/>
        <v>0</v>
      </c>
      <c r="I552" s="74"/>
      <c r="J552" s="72"/>
      <c r="K552" s="72"/>
      <c r="L552" s="73" t="str">
        <f t="shared" si="60"/>
        <v/>
      </c>
    </row>
    <row r="553" spans="1:12" ht="18" customHeight="1" x14ac:dyDescent="0.15">
      <c r="A553" s="86"/>
      <c r="B553" s="73" t="str">
        <f t="shared" si="56"/>
        <v/>
      </c>
      <c r="C553" s="73" t="str">
        <f t="shared" si="57"/>
        <v/>
      </c>
      <c r="D553" s="73" t="str">
        <f t="shared" si="58"/>
        <v/>
      </c>
      <c r="E553" s="73" t="str">
        <f t="shared" si="59"/>
        <v/>
      </c>
      <c r="F553" s="74"/>
      <c r="G553" s="74"/>
      <c r="H553" s="75">
        <f t="shared" si="55"/>
        <v>0</v>
      </c>
      <c r="I553" s="74"/>
      <c r="J553" s="72"/>
      <c r="K553" s="72"/>
      <c r="L553" s="73" t="str">
        <f t="shared" si="60"/>
        <v/>
      </c>
    </row>
    <row r="554" spans="1:12" ht="18" customHeight="1" x14ac:dyDescent="0.15">
      <c r="A554" s="86"/>
      <c r="B554" s="73" t="str">
        <f t="shared" si="56"/>
        <v/>
      </c>
      <c r="C554" s="73" t="str">
        <f t="shared" si="57"/>
        <v/>
      </c>
      <c r="D554" s="73" t="str">
        <f t="shared" si="58"/>
        <v/>
      </c>
      <c r="E554" s="73" t="str">
        <f t="shared" si="59"/>
        <v/>
      </c>
      <c r="F554" s="74"/>
      <c r="G554" s="74"/>
      <c r="H554" s="75">
        <f t="shared" si="55"/>
        <v>0</v>
      </c>
      <c r="I554" s="74"/>
      <c r="J554" s="72"/>
      <c r="K554" s="72"/>
      <c r="L554" s="73" t="str">
        <f t="shared" si="60"/>
        <v/>
      </c>
    </row>
    <row r="555" spans="1:12" ht="18" customHeight="1" x14ac:dyDescent="0.15">
      <c r="A555" s="86"/>
      <c r="B555" s="73" t="str">
        <f t="shared" si="56"/>
        <v/>
      </c>
      <c r="C555" s="73" t="str">
        <f t="shared" si="57"/>
        <v/>
      </c>
      <c r="D555" s="73" t="str">
        <f t="shared" si="58"/>
        <v/>
      </c>
      <c r="E555" s="73" t="str">
        <f t="shared" si="59"/>
        <v/>
      </c>
      <c r="F555" s="74"/>
      <c r="G555" s="74"/>
      <c r="H555" s="75">
        <f t="shared" si="55"/>
        <v>0</v>
      </c>
      <c r="I555" s="74"/>
      <c r="J555" s="72"/>
      <c r="K555" s="72"/>
      <c r="L555" s="73" t="str">
        <f t="shared" si="60"/>
        <v/>
      </c>
    </row>
    <row r="556" spans="1:12" ht="18" customHeight="1" x14ac:dyDescent="0.15">
      <c r="A556" s="86"/>
      <c r="B556" s="73" t="str">
        <f t="shared" si="56"/>
        <v/>
      </c>
      <c r="C556" s="73" t="str">
        <f t="shared" si="57"/>
        <v/>
      </c>
      <c r="D556" s="73" t="str">
        <f t="shared" si="58"/>
        <v/>
      </c>
      <c r="E556" s="73" t="str">
        <f t="shared" si="59"/>
        <v/>
      </c>
      <c r="F556" s="74"/>
      <c r="G556" s="74"/>
      <c r="H556" s="75">
        <f t="shared" si="55"/>
        <v>0</v>
      </c>
      <c r="I556" s="74"/>
      <c r="J556" s="72"/>
      <c r="K556" s="72"/>
      <c r="L556" s="73" t="str">
        <f t="shared" si="60"/>
        <v/>
      </c>
    </row>
    <row r="557" spans="1:12" ht="18" customHeight="1" x14ac:dyDescent="0.15">
      <c r="A557" s="86"/>
      <c r="B557" s="73" t="str">
        <f t="shared" si="56"/>
        <v/>
      </c>
      <c r="C557" s="73" t="str">
        <f t="shared" si="57"/>
        <v/>
      </c>
      <c r="D557" s="73" t="str">
        <f t="shared" si="58"/>
        <v/>
      </c>
      <c r="E557" s="73" t="str">
        <f t="shared" si="59"/>
        <v/>
      </c>
      <c r="F557" s="74"/>
      <c r="G557" s="74"/>
      <c r="H557" s="75">
        <f t="shared" ref="H557:H620" si="61">F557*G557</f>
        <v>0</v>
      </c>
      <c r="I557" s="74"/>
      <c r="J557" s="72"/>
      <c r="K557" s="72"/>
      <c r="L557" s="73" t="str">
        <f t="shared" si="60"/>
        <v/>
      </c>
    </row>
    <row r="558" spans="1:12" ht="18" customHeight="1" x14ac:dyDescent="0.15">
      <c r="A558" s="86"/>
      <c r="B558" s="73" t="str">
        <f t="shared" si="56"/>
        <v/>
      </c>
      <c r="C558" s="73" t="str">
        <f t="shared" si="57"/>
        <v/>
      </c>
      <c r="D558" s="73" t="str">
        <f t="shared" si="58"/>
        <v/>
      </c>
      <c r="E558" s="73" t="str">
        <f t="shared" si="59"/>
        <v/>
      </c>
      <c r="F558" s="74"/>
      <c r="G558" s="74"/>
      <c r="H558" s="75">
        <f t="shared" si="61"/>
        <v>0</v>
      </c>
      <c r="I558" s="74"/>
      <c r="J558" s="72"/>
      <c r="K558" s="72"/>
      <c r="L558" s="73" t="str">
        <f t="shared" si="60"/>
        <v/>
      </c>
    </row>
    <row r="559" spans="1:12" ht="18" customHeight="1" x14ac:dyDescent="0.15">
      <c r="A559" s="86"/>
      <c r="B559" s="73" t="str">
        <f t="shared" si="56"/>
        <v/>
      </c>
      <c r="C559" s="73" t="str">
        <f t="shared" si="57"/>
        <v/>
      </c>
      <c r="D559" s="73" t="str">
        <f t="shared" si="58"/>
        <v/>
      </c>
      <c r="E559" s="73" t="str">
        <f t="shared" si="59"/>
        <v/>
      </c>
      <c r="F559" s="74"/>
      <c r="G559" s="74"/>
      <c r="H559" s="75">
        <f t="shared" si="61"/>
        <v>0</v>
      </c>
      <c r="I559" s="74"/>
      <c r="J559" s="72"/>
      <c r="K559" s="72"/>
      <c r="L559" s="73" t="str">
        <f t="shared" si="60"/>
        <v/>
      </c>
    </row>
    <row r="560" spans="1:12" ht="18" customHeight="1" x14ac:dyDescent="0.15">
      <c r="A560" s="86"/>
      <c r="B560" s="73" t="str">
        <f t="shared" si="56"/>
        <v/>
      </c>
      <c r="C560" s="73" t="str">
        <f t="shared" si="57"/>
        <v/>
      </c>
      <c r="D560" s="73" t="str">
        <f t="shared" si="58"/>
        <v/>
      </c>
      <c r="E560" s="73" t="str">
        <f t="shared" si="59"/>
        <v/>
      </c>
      <c r="F560" s="74"/>
      <c r="G560" s="74"/>
      <c r="H560" s="75">
        <f t="shared" si="61"/>
        <v>0</v>
      </c>
      <c r="I560" s="74"/>
      <c r="J560" s="72"/>
      <c r="K560" s="72"/>
      <c r="L560" s="73" t="str">
        <f t="shared" si="60"/>
        <v/>
      </c>
    </row>
    <row r="561" spans="1:12" ht="18" customHeight="1" x14ac:dyDescent="0.15">
      <c r="A561" s="86"/>
      <c r="B561" s="73" t="str">
        <f t="shared" si="56"/>
        <v/>
      </c>
      <c r="C561" s="73" t="str">
        <f t="shared" si="57"/>
        <v/>
      </c>
      <c r="D561" s="73" t="str">
        <f t="shared" si="58"/>
        <v/>
      </c>
      <c r="E561" s="73" t="str">
        <f t="shared" si="59"/>
        <v/>
      </c>
      <c r="F561" s="74"/>
      <c r="G561" s="74"/>
      <c r="H561" s="75">
        <f t="shared" si="61"/>
        <v>0</v>
      </c>
      <c r="I561" s="74"/>
      <c r="J561" s="72"/>
      <c r="K561" s="72"/>
      <c r="L561" s="73" t="str">
        <f t="shared" si="60"/>
        <v/>
      </c>
    </row>
    <row r="562" spans="1:12" ht="18" customHeight="1" x14ac:dyDescent="0.15">
      <c r="A562" s="86"/>
      <c r="B562" s="73" t="str">
        <f t="shared" si="56"/>
        <v/>
      </c>
      <c r="C562" s="73" t="str">
        <f t="shared" si="57"/>
        <v/>
      </c>
      <c r="D562" s="73" t="str">
        <f t="shared" si="58"/>
        <v/>
      </c>
      <c r="E562" s="73" t="str">
        <f t="shared" si="59"/>
        <v/>
      </c>
      <c r="F562" s="74"/>
      <c r="G562" s="74"/>
      <c r="H562" s="75">
        <f t="shared" si="61"/>
        <v>0</v>
      </c>
      <c r="I562" s="74"/>
      <c r="J562" s="72"/>
      <c r="K562" s="72"/>
      <c r="L562" s="73" t="str">
        <f t="shared" si="60"/>
        <v/>
      </c>
    </row>
    <row r="563" spans="1:12" ht="18" customHeight="1" x14ac:dyDescent="0.15">
      <c r="A563" s="86"/>
      <c r="B563" s="73" t="str">
        <f t="shared" si="56"/>
        <v/>
      </c>
      <c r="C563" s="73" t="str">
        <f t="shared" si="57"/>
        <v/>
      </c>
      <c r="D563" s="73" t="str">
        <f t="shared" si="58"/>
        <v/>
      </c>
      <c r="E563" s="73" t="str">
        <f t="shared" si="59"/>
        <v/>
      </c>
      <c r="F563" s="74"/>
      <c r="G563" s="74"/>
      <c r="H563" s="75">
        <f t="shared" si="61"/>
        <v>0</v>
      </c>
      <c r="I563" s="74"/>
      <c r="J563" s="72"/>
      <c r="K563" s="72"/>
      <c r="L563" s="73" t="str">
        <f t="shared" si="60"/>
        <v/>
      </c>
    </row>
    <row r="564" spans="1:12" ht="18" customHeight="1" x14ac:dyDescent="0.15">
      <c r="A564" s="86"/>
      <c r="B564" s="73" t="str">
        <f t="shared" si="56"/>
        <v/>
      </c>
      <c r="C564" s="73" t="str">
        <f t="shared" si="57"/>
        <v/>
      </c>
      <c r="D564" s="73" t="str">
        <f t="shared" si="58"/>
        <v/>
      </c>
      <c r="E564" s="73" t="str">
        <f t="shared" si="59"/>
        <v/>
      </c>
      <c r="F564" s="74"/>
      <c r="G564" s="74"/>
      <c r="H564" s="75">
        <f t="shared" si="61"/>
        <v>0</v>
      </c>
      <c r="I564" s="74"/>
      <c r="J564" s="72"/>
      <c r="K564" s="72"/>
      <c r="L564" s="73" t="str">
        <f t="shared" si="60"/>
        <v/>
      </c>
    </row>
    <row r="565" spans="1:12" ht="18" customHeight="1" x14ac:dyDescent="0.15">
      <c r="A565" s="86"/>
      <c r="B565" s="73" t="str">
        <f t="shared" si="56"/>
        <v/>
      </c>
      <c r="C565" s="73" t="str">
        <f t="shared" si="57"/>
        <v/>
      </c>
      <c r="D565" s="73" t="str">
        <f t="shared" si="58"/>
        <v/>
      </c>
      <c r="E565" s="73" t="str">
        <f t="shared" si="59"/>
        <v/>
      </c>
      <c r="F565" s="74"/>
      <c r="G565" s="74"/>
      <c r="H565" s="75">
        <f t="shared" si="61"/>
        <v>0</v>
      </c>
      <c r="I565" s="74"/>
      <c r="J565" s="72"/>
      <c r="K565" s="72"/>
      <c r="L565" s="73" t="str">
        <f t="shared" si="60"/>
        <v/>
      </c>
    </row>
    <row r="566" spans="1:12" ht="18" customHeight="1" x14ac:dyDescent="0.15">
      <c r="A566" s="86"/>
      <c r="B566" s="73" t="str">
        <f t="shared" si="56"/>
        <v/>
      </c>
      <c r="C566" s="73" t="str">
        <f t="shared" si="57"/>
        <v/>
      </c>
      <c r="D566" s="73" t="str">
        <f t="shared" si="58"/>
        <v/>
      </c>
      <c r="E566" s="73" t="str">
        <f t="shared" si="59"/>
        <v/>
      </c>
      <c r="F566" s="74"/>
      <c r="G566" s="74"/>
      <c r="H566" s="75">
        <f t="shared" si="61"/>
        <v>0</v>
      </c>
      <c r="I566" s="74"/>
      <c r="J566" s="72"/>
      <c r="K566" s="72"/>
      <c r="L566" s="73" t="str">
        <f t="shared" si="60"/>
        <v/>
      </c>
    </row>
    <row r="567" spans="1:12" ht="18" customHeight="1" x14ac:dyDescent="0.15">
      <c r="A567" s="86"/>
      <c r="B567" s="73" t="str">
        <f t="shared" si="56"/>
        <v/>
      </c>
      <c r="C567" s="73" t="str">
        <f t="shared" si="57"/>
        <v/>
      </c>
      <c r="D567" s="73" t="str">
        <f t="shared" si="58"/>
        <v/>
      </c>
      <c r="E567" s="73" t="str">
        <f t="shared" si="59"/>
        <v/>
      </c>
      <c r="F567" s="74"/>
      <c r="G567" s="74"/>
      <c r="H567" s="75">
        <f t="shared" si="61"/>
        <v>0</v>
      </c>
      <c r="I567" s="74"/>
      <c r="J567" s="72"/>
      <c r="K567" s="72"/>
      <c r="L567" s="73" t="str">
        <f t="shared" si="60"/>
        <v/>
      </c>
    </row>
    <row r="568" spans="1:12" ht="18" customHeight="1" x14ac:dyDescent="0.15">
      <c r="A568" s="86"/>
      <c r="B568" s="73" t="str">
        <f t="shared" si="56"/>
        <v/>
      </c>
      <c r="C568" s="73" t="str">
        <f t="shared" si="57"/>
        <v/>
      </c>
      <c r="D568" s="73" t="str">
        <f t="shared" si="58"/>
        <v/>
      </c>
      <c r="E568" s="73" t="str">
        <f t="shared" si="59"/>
        <v/>
      </c>
      <c r="F568" s="74"/>
      <c r="G568" s="74"/>
      <c r="H568" s="75">
        <f t="shared" si="61"/>
        <v>0</v>
      </c>
      <c r="I568" s="74"/>
      <c r="J568" s="72"/>
      <c r="K568" s="72"/>
      <c r="L568" s="73" t="str">
        <f t="shared" si="60"/>
        <v/>
      </c>
    </row>
    <row r="569" spans="1:12" ht="18" customHeight="1" x14ac:dyDescent="0.15">
      <c r="A569" s="86"/>
      <c r="B569" s="73" t="str">
        <f t="shared" si="56"/>
        <v/>
      </c>
      <c r="C569" s="73" t="str">
        <f t="shared" si="57"/>
        <v/>
      </c>
      <c r="D569" s="73" t="str">
        <f t="shared" si="58"/>
        <v/>
      </c>
      <c r="E569" s="73" t="str">
        <f t="shared" si="59"/>
        <v/>
      </c>
      <c r="F569" s="74"/>
      <c r="G569" s="74"/>
      <c r="H569" s="75">
        <f t="shared" si="61"/>
        <v>0</v>
      </c>
      <c r="I569" s="74"/>
      <c r="J569" s="72"/>
      <c r="K569" s="72"/>
      <c r="L569" s="73" t="str">
        <f t="shared" si="60"/>
        <v/>
      </c>
    </row>
    <row r="570" spans="1:12" ht="18" customHeight="1" x14ac:dyDescent="0.15">
      <c r="A570" s="86"/>
      <c r="B570" s="73" t="str">
        <f t="shared" si="56"/>
        <v/>
      </c>
      <c r="C570" s="73" t="str">
        <f t="shared" si="57"/>
        <v/>
      </c>
      <c r="D570" s="73" t="str">
        <f t="shared" si="58"/>
        <v/>
      </c>
      <c r="E570" s="73" t="str">
        <f t="shared" si="59"/>
        <v/>
      </c>
      <c r="F570" s="74"/>
      <c r="G570" s="74"/>
      <c r="H570" s="75">
        <f t="shared" si="61"/>
        <v>0</v>
      </c>
      <c r="I570" s="74"/>
      <c r="J570" s="72"/>
      <c r="K570" s="72"/>
      <c r="L570" s="73" t="str">
        <f t="shared" si="60"/>
        <v/>
      </c>
    </row>
    <row r="571" spans="1:12" ht="18" customHeight="1" x14ac:dyDescent="0.15">
      <c r="A571" s="86"/>
      <c r="B571" s="73" t="str">
        <f t="shared" si="56"/>
        <v/>
      </c>
      <c r="C571" s="73" t="str">
        <f t="shared" si="57"/>
        <v/>
      </c>
      <c r="D571" s="73" t="str">
        <f t="shared" si="58"/>
        <v/>
      </c>
      <c r="E571" s="73" t="str">
        <f t="shared" si="59"/>
        <v/>
      </c>
      <c r="F571" s="74"/>
      <c r="G571" s="74"/>
      <c r="H571" s="75">
        <f t="shared" si="61"/>
        <v>0</v>
      </c>
      <c r="I571" s="74"/>
      <c r="J571" s="72"/>
      <c r="K571" s="72"/>
      <c r="L571" s="73" t="str">
        <f t="shared" si="60"/>
        <v/>
      </c>
    </row>
    <row r="572" spans="1:12" ht="18" customHeight="1" x14ac:dyDescent="0.15">
      <c r="A572" s="86"/>
      <c r="B572" s="73" t="str">
        <f t="shared" si="56"/>
        <v/>
      </c>
      <c r="C572" s="73" t="str">
        <f t="shared" si="57"/>
        <v/>
      </c>
      <c r="D572" s="73" t="str">
        <f t="shared" si="58"/>
        <v/>
      </c>
      <c r="E572" s="73" t="str">
        <f t="shared" si="59"/>
        <v/>
      </c>
      <c r="F572" s="74"/>
      <c r="G572" s="74"/>
      <c r="H572" s="75">
        <f t="shared" si="61"/>
        <v>0</v>
      </c>
      <c r="I572" s="74"/>
      <c r="J572" s="72"/>
      <c r="K572" s="72"/>
      <c r="L572" s="73" t="str">
        <f t="shared" si="60"/>
        <v/>
      </c>
    </row>
    <row r="573" spans="1:12" ht="18" customHeight="1" x14ac:dyDescent="0.15">
      <c r="A573" s="86"/>
      <c r="B573" s="73" t="str">
        <f t="shared" si="56"/>
        <v/>
      </c>
      <c r="C573" s="73" t="str">
        <f t="shared" si="57"/>
        <v/>
      </c>
      <c r="D573" s="73" t="str">
        <f t="shared" si="58"/>
        <v/>
      </c>
      <c r="E573" s="73" t="str">
        <f t="shared" si="59"/>
        <v/>
      </c>
      <c r="F573" s="74"/>
      <c r="G573" s="74"/>
      <c r="H573" s="75">
        <f t="shared" si="61"/>
        <v>0</v>
      </c>
      <c r="I573" s="74"/>
      <c r="J573" s="72"/>
      <c r="K573" s="72"/>
      <c r="L573" s="73" t="str">
        <f t="shared" si="60"/>
        <v/>
      </c>
    </row>
    <row r="574" spans="1:12" ht="18" customHeight="1" x14ac:dyDescent="0.15">
      <c r="A574" s="86"/>
      <c r="B574" s="73" t="str">
        <f t="shared" si="56"/>
        <v/>
      </c>
      <c r="C574" s="73" t="str">
        <f t="shared" si="57"/>
        <v/>
      </c>
      <c r="D574" s="73" t="str">
        <f t="shared" si="58"/>
        <v/>
      </c>
      <c r="E574" s="73" t="str">
        <f t="shared" si="59"/>
        <v/>
      </c>
      <c r="F574" s="74"/>
      <c r="G574" s="74"/>
      <c r="H574" s="75">
        <f t="shared" si="61"/>
        <v>0</v>
      </c>
      <c r="I574" s="74"/>
      <c r="J574" s="72"/>
      <c r="K574" s="72"/>
      <c r="L574" s="73" t="str">
        <f t="shared" si="60"/>
        <v/>
      </c>
    </row>
    <row r="575" spans="1:12" ht="18" customHeight="1" x14ac:dyDescent="0.15">
      <c r="A575" s="86"/>
      <c r="B575" s="73" t="str">
        <f t="shared" si="56"/>
        <v/>
      </c>
      <c r="C575" s="73" t="str">
        <f t="shared" si="57"/>
        <v/>
      </c>
      <c r="D575" s="73" t="str">
        <f t="shared" si="58"/>
        <v/>
      </c>
      <c r="E575" s="73" t="str">
        <f t="shared" si="59"/>
        <v/>
      </c>
      <c r="F575" s="74"/>
      <c r="G575" s="74"/>
      <c r="H575" s="75">
        <f t="shared" si="61"/>
        <v>0</v>
      </c>
      <c r="I575" s="74"/>
      <c r="J575" s="72"/>
      <c r="K575" s="72"/>
      <c r="L575" s="73" t="str">
        <f t="shared" si="60"/>
        <v/>
      </c>
    </row>
    <row r="576" spans="1:12" ht="18" customHeight="1" x14ac:dyDescent="0.15">
      <c r="A576" s="86"/>
      <c r="B576" s="73" t="str">
        <f t="shared" si="56"/>
        <v/>
      </c>
      <c r="C576" s="73" t="str">
        <f t="shared" si="57"/>
        <v/>
      </c>
      <c r="D576" s="73" t="str">
        <f t="shared" si="58"/>
        <v/>
      </c>
      <c r="E576" s="73" t="str">
        <f t="shared" si="59"/>
        <v/>
      </c>
      <c r="F576" s="74"/>
      <c r="G576" s="74"/>
      <c r="H576" s="75">
        <f t="shared" si="61"/>
        <v>0</v>
      </c>
      <c r="I576" s="74"/>
      <c r="J576" s="72"/>
      <c r="K576" s="72"/>
      <c r="L576" s="73" t="str">
        <f t="shared" si="60"/>
        <v/>
      </c>
    </row>
    <row r="577" spans="1:12" ht="18" customHeight="1" x14ac:dyDescent="0.15">
      <c r="A577" s="86"/>
      <c r="B577" s="73" t="str">
        <f t="shared" si="56"/>
        <v/>
      </c>
      <c r="C577" s="73" t="str">
        <f t="shared" si="57"/>
        <v/>
      </c>
      <c r="D577" s="73" t="str">
        <f t="shared" si="58"/>
        <v/>
      </c>
      <c r="E577" s="73" t="str">
        <f t="shared" si="59"/>
        <v/>
      </c>
      <c r="F577" s="74"/>
      <c r="G577" s="74"/>
      <c r="H577" s="75">
        <f t="shared" si="61"/>
        <v>0</v>
      </c>
      <c r="I577" s="74"/>
      <c r="J577" s="72"/>
      <c r="K577" s="72"/>
      <c r="L577" s="73" t="str">
        <f t="shared" si="60"/>
        <v/>
      </c>
    </row>
    <row r="578" spans="1:12" ht="18" customHeight="1" x14ac:dyDescent="0.15">
      <c r="A578" s="86"/>
      <c r="B578" s="73" t="str">
        <f t="shared" si="56"/>
        <v/>
      </c>
      <c r="C578" s="73" t="str">
        <f t="shared" si="57"/>
        <v/>
      </c>
      <c r="D578" s="73" t="str">
        <f t="shared" si="58"/>
        <v/>
      </c>
      <c r="E578" s="73" t="str">
        <f t="shared" si="59"/>
        <v/>
      </c>
      <c r="F578" s="74"/>
      <c r="G578" s="74"/>
      <c r="H578" s="75">
        <f t="shared" si="61"/>
        <v>0</v>
      </c>
      <c r="I578" s="74"/>
      <c r="J578" s="72"/>
      <c r="K578" s="72"/>
      <c r="L578" s="73" t="str">
        <f t="shared" si="60"/>
        <v/>
      </c>
    </row>
    <row r="579" spans="1:12" ht="18" customHeight="1" x14ac:dyDescent="0.15">
      <c r="A579" s="86"/>
      <c r="B579" s="73" t="str">
        <f t="shared" ref="B579:B642" si="62">IF($A579=0,"",IF(VLOOKUP($A579,nbbm,2,FALSE)=0,"无此物料",VLOOKUP($A579,nbbm,2,FALSE)))</f>
        <v/>
      </c>
      <c r="C579" s="73" t="str">
        <f t="shared" ref="C579:C642" si="63">IF($A579=0,"",IF(VLOOKUP($A579,nbbm,3,FALSE)=0,"-",VLOOKUP($A579,nbbm,3,FALSE)))</f>
        <v/>
      </c>
      <c r="D579" s="73" t="str">
        <f t="shared" ref="D579:D642" si="64">IF($A579=0,"",IF(VLOOKUP($A579,nbbm,4,FALSE)=0,"-",VLOOKUP($A579,nbbm,4,FALSE)))</f>
        <v/>
      </c>
      <c r="E579" s="73" t="str">
        <f t="shared" ref="E579:E642" si="65">IF($A579=0,"",IF(VLOOKUP($A579,nbbm,5,FALSE)=0,"-",VLOOKUP($A579,nbbm,5,FALSE)))</f>
        <v/>
      </c>
      <c r="F579" s="74"/>
      <c r="G579" s="74"/>
      <c r="H579" s="75">
        <f t="shared" si="61"/>
        <v>0</v>
      </c>
      <c r="I579" s="74"/>
      <c r="J579" s="72"/>
      <c r="K579" s="72"/>
      <c r="L579" s="73" t="str">
        <f t="shared" si="60"/>
        <v/>
      </c>
    </row>
    <row r="580" spans="1:12" ht="18" customHeight="1" x14ac:dyDescent="0.15">
      <c r="A580" s="86"/>
      <c r="B580" s="73" t="str">
        <f t="shared" si="62"/>
        <v/>
      </c>
      <c r="C580" s="73" t="str">
        <f t="shared" si="63"/>
        <v/>
      </c>
      <c r="D580" s="73" t="str">
        <f t="shared" si="64"/>
        <v/>
      </c>
      <c r="E580" s="73" t="str">
        <f t="shared" si="65"/>
        <v/>
      </c>
      <c r="F580" s="74"/>
      <c r="G580" s="74"/>
      <c r="H580" s="75">
        <f t="shared" si="61"/>
        <v>0</v>
      </c>
      <c r="I580" s="74"/>
      <c r="J580" s="72"/>
      <c r="K580" s="72"/>
      <c r="L580" s="73" t="str">
        <f t="shared" ref="L580:L643" si="66">IF(F580&gt;0,"入库","")</f>
        <v/>
      </c>
    </row>
    <row r="581" spans="1:12" ht="18" customHeight="1" x14ac:dyDescent="0.15">
      <c r="A581" s="86"/>
      <c r="B581" s="73" t="str">
        <f t="shared" si="62"/>
        <v/>
      </c>
      <c r="C581" s="73" t="str">
        <f t="shared" si="63"/>
        <v/>
      </c>
      <c r="D581" s="73" t="str">
        <f t="shared" si="64"/>
        <v/>
      </c>
      <c r="E581" s="73" t="str">
        <f t="shared" si="65"/>
        <v/>
      </c>
      <c r="F581" s="74"/>
      <c r="G581" s="74"/>
      <c r="H581" s="75">
        <f t="shared" si="61"/>
        <v>0</v>
      </c>
      <c r="I581" s="74"/>
      <c r="J581" s="72"/>
      <c r="K581" s="72"/>
      <c r="L581" s="73" t="str">
        <f t="shared" si="66"/>
        <v/>
      </c>
    </row>
    <row r="582" spans="1:12" ht="18" customHeight="1" x14ac:dyDescent="0.15">
      <c r="A582" s="86"/>
      <c r="B582" s="73" t="str">
        <f t="shared" si="62"/>
        <v/>
      </c>
      <c r="C582" s="73" t="str">
        <f t="shared" si="63"/>
        <v/>
      </c>
      <c r="D582" s="73" t="str">
        <f t="shared" si="64"/>
        <v/>
      </c>
      <c r="E582" s="73" t="str">
        <f t="shared" si="65"/>
        <v/>
      </c>
      <c r="F582" s="74"/>
      <c r="G582" s="74"/>
      <c r="H582" s="75">
        <f t="shared" si="61"/>
        <v>0</v>
      </c>
      <c r="I582" s="74"/>
      <c r="J582" s="72"/>
      <c r="K582" s="72"/>
      <c r="L582" s="73" t="str">
        <f t="shared" si="66"/>
        <v/>
      </c>
    </row>
    <row r="583" spans="1:12" ht="18" customHeight="1" x14ac:dyDescent="0.15">
      <c r="A583" s="86"/>
      <c r="B583" s="73" t="str">
        <f t="shared" si="62"/>
        <v/>
      </c>
      <c r="C583" s="73" t="str">
        <f t="shared" si="63"/>
        <v/>
      </c>
      <c r="D583" s="73" t="str">
        <f t="shared" si="64"/>
        <v/>
      </c>
      <c r="E583" s="73" t="str">
        <f t="shared" si="65"/>
        <v/>
      </c>
      <c r="F583" s="74"/>
      <c r="G583" s="74"/>
      <c r="H583" s="75">
        <f t="shared" si="61"/>
        <v>0</v>
      </c>
      <c r="I583" s="74"/>
      <c r="J583" s="72"/>
      <c r="K583" s="72"/>
      <c r="L583" s="73" t="str">
        <f t="shared" si="66"/>
        <v/>
      </c>
    </row>
    <row r="584" spans="1:12" ht="18" customHeight="1" x14ac:dyDescent="0.15">
      <c r="A584" s="86"/>
      <c r="B584" s="73" t="str">
        <f t="shared" si="62"/>
        <v/>
      </c>
      <c r="C584" s="73" t="str">
        <f t="shared" si="63"/>
        <v/>
      </c>
      <c r="D584" s="73" t="str">
        <f t="shared" si="64"/>
        <v/>
      </c>
      <c r="E584" s="73" t="str">
        <f t="shared" si="65"/>
        <v/>
      </c>
      <c r="F584" s="74"/>
      <c r="G584" s="74"/>
      <c r="H584" s="75">
        <f t="shared" si="61"/>
        <v>0</v>
      </c>
      <c r="I584" s="74"/>
      <c r="J584" s="72"/>
      <c r="K584" s="72"/>
      <c r="L584" s="73" t="str">
        <f t="shared" si="66"/>
        <v/>
      </c>
    </row>
    <row r="585" spans="1:12" ht="18" customHeight="1" x14ac:dyDescent="0.15">
      <c r="A585" s="86"/>
      <c r="B585" s="73" t="str">
        <f t="shared" si="62"/>
        <v/>
      </c>
      <c r="C585" s="73" t="str">
        <f t="shared" si="63"/>
        <v/>
      </c>
      <c r="D585" s="73" t="str">
        <f t="shared" si="64"/>
        <v/>
      </c>
      <c r="E585" s="73" t="str">
        <f t="shared" si="65"/>
        <v/>
      </c>
      <c r="F585" s="74"/>
      <c r="G585" s="74"/>
      <c r="H585" s="75">
        <f t="shared" si="61"/>
        <v>0</v>
      </c>
      <c r="I585" s="74"/>
      <c r="J585" s="72"/>
      <c r="K585" s="72"/>
      <c r="L585" s="73" t="str">
        <f t="shared" si="66"/>
        <v/>
      </c>
    </row>
    <row r="586" spans="1:12" ht="18" customHeight="1" x14ac:dyDescent="0.15">
      <c r="A586" s="86"/>
      <c r="B586" s="73" t="str">
        <f t="shared" si="62"/>
        <v/>
      </c>
      <c r="C586" s="73" t="str">
        <f t="shared" si="63"/>
        <v/>
      </c>
      <c r="D586" s="73" t="str">
        <f t="shared" si="64"/>
        <v/>
      </c>
      <c r="E586" s="73" t="str">
        <f t="shared" si="65"/>
        <v/>
      </c>
      <c r="F586" s="74"/>
      <c r="G586" s="74"/>
      <c r="H586" s="75">
        <f t="shared" si="61"/>
        <v>0</v>
      </c>
      <c r="I586" s="74"/>
      <c r="J586" s="72"/>
      <c r="K586" s="72"/>
      <c r="L586" s="73" t="str">
        <f t="shared" si="66"/>
        <v/>
      </c>
    </row>
    <row r="587" spans="1:12" ht="18" customHeight="1" x14ac:dyDescent="0.15">
      <c r="A587" s="86"/>
      <c r="B587" s="73" t="str">
        <f t="shared" si="62"/>
        <v/>
      </c>
      <c r="C587" s="73" t="str">
        <f t="shared" si="63"/>
        <v/>
      </c>
      <c r="D587" s="73" t="str">
        <f t="shared" si="64"/>
        <v/>
      </c>
      <c r="E587" s="73" t="str">
        <f t="shared" si="65"/>
        <v/>
      </c>
      <c r="F587" s="74"/>
      <c r="G587" s="74"/>
      <c r="H587" s="75">
        <f t="shared" si="61"/>
        <v>0</v>
      </c>
      <c r="I587" s="74"/>
      <c r="J587" s="72"/>
      <c r="K587" s="72"/>
      <c r="L587" s="73" t="str">
        <f t="shared" si="66"/>
        <v/>
      </c>
    </row>
    <row r="588" spans="1:12" ht="18" customHeight="1" x14ac:dyDescent="0.15">
      <c r="A588" s="86"/>
      <c r="B588" s="73" t="str">
        <f t="shared" si="62"/>
        <v/>
      </c>
      <c r="C588" s="73" t="str">
        <f t="shared" si="63"/>
        <v/>
      </c>
      <c r="D588" s="73" t="str">
        <f t="shared" si="64"/>
        <v/>
      </c>
      <c r="E588" s="73" t="str">
        <f t="shared" si="65"/>
        <v/>
      </c>
      <c r="F588" s="74"/>
      <c r="G588" s="74"/>
      <c r="H588" s="75">
        <f t="shared" si="61"/>
        <v>0</v>
      </c>
      <c r="I588" s="74"/>
      <c r="J588" s="72"/>
      <c r="K588" s="72"/>
      <c r="L588" s="73" t="str">
        <f t="shared" si="66"/>
        <v/>
      </c>
    </row>
    <row r="589" spans="1:12" ht="18" customHeight="1" x14ac:dyDescent="0.15">
      <c r="A589" s="86"/>
      <c r="B589" s="73" t="str">
        <f t="shared" si="62"/>
        <v/>
      </c>
      <c r="C589" s="73" t="str">
        <f t="shared" si="63"/>
        <v/>
      </c>
      <c r="D589" s="73" t="str">
        <f t="shared" si="64"/>
        <v/>
      </c>
      <c r="E589" s="73" t="str">
        <f t="shared" si="65"/>
        <v/>
      </c>
      <c r="F589" s="74"/>
      <c r="G589" s="74"/>
      <c r="H589" s="75">
        <f t="shared" si="61"/>
        <v>0</v>
      </c>
      <c r="I589" s="74"/>
      <c r="J589" s="72"/>
      <c r="K589" s="72"/>
      <c r="L589" s="73" t="str">
        <f t="shared" si="66"/>
        <v/>
      </c>
    </row>
    <row r="590" spans="1:12" ht="18" customHeight="1" x14ac:dyDescent="0.15">
      <c r="A590" s="86"/>
      <c r="B590" s="73" t="str">
        <f t="shared" si="62"/>
        <v/>
      </c>
      <c r="C590" s="73" t="str">
        <f t="shared" si="63"/>
        <v/>
      </c>
      <c r="D590" s="73" t="str">
        <f t="shared" si="64"/>
        <v/>
      </c>
      <c r="E590" s="73" t="str">
        <f t="shared" si="65"/>
        <v/>
      </c>
      <c r="F590" s="74"/>
      <c r="G590" s="74"/>
      <c r="H590" s="75">
        <f t="shared" si="61"/>
        <v>0</v>
      </c>
      <c r="I590" s="74"/>
      <c r="J590" s="72"/>
      <c r="K590" s="72"/>
      <c r="L590" s="73" t="str">
        <f t="shared" si="66"/>
        <v/>
      </c>
    </row>
    <row r="591" spans="1:12" ht="18" customHeight="1" x14ac:dyDescent="0.15">
      <c r="A591" s="86"/>
      <c r="B591" s="73" t="str">
        <f t="shared" si="62"/>
        <v/>
      </c>
      <c r="C591" s="73" t="str">
        <f t="shared" si="63"/>
        <v/>
      </c>
      <c r="D591" s="73" t="str">
        <f t="shared" si="64"/>
        <v/>
      </c>
      <c r="E591" s="73" t="str">
        <f t="shared" si="65"/>
        <v/>
      </c>
      <c r="F591" s="74"/>
      <c r="G591" s="74"/>
      <c r="H591" s="75">
        <f t="shared" si="61"/>
        <v>0</v>
      </c>
      <c r="I591" s="74"/>
      <c r="J591" s="72"/>
      <c r="K591" s="72"/>
      <c r="L591" s="73" t="str">
        <f t="shared" si="66"/>
        <v/>
      </c>
    </row>
    <row r="592" spans="1:12" ht="18" customHeight="1" x14ac:dyDescent="0.15">
      <c r="A592" s="86"/>
      <c r="B592" s="73" t="str">
        <f t="shared" si="62"/>
        <v/>
      </c>
      <c r="C592" s="73" t="str">
        <f t="shared" si="63"/>
        <v/>
      </c>
      <c r="D592" s="73" t="str">
        <f t="shared" si="64"/>
        <v/>
      </c>
      <c r="E592" s="73" t="str">
        <f t="shared" si="65"/>
        <v/>
      </c>
      <c r="F592" s="74"/>
      <c r="G592" s="74"/>
      <c r="H592" s="75">
        <f t="shared" si="61"/>
        <v>0</v>
      </c>
      <c r="I592" s="74"/>
      <c r="J592" s="72"/>
      <c r="K592" s="72"/>
      <c r="L592" s="73" t="str">
        <f t="shared" si="66"/>
        <v/>
      </c>
    </row>
    <row r="593" spans="1:12" ht="18" customHeight="1" x14ac:dyDescent="0.15">
      <c r="A593" s="86"/>
      <c r="B593" s="73" t="str">
        <f t="shared" si="62"/>
        <v/>
      </c>
      <c r="C593" s="73" t="str">
        <f t="shared" si="63"/>
        <v/>
      </c>
      <c r="D593" s="73" t="str">
        <f t="shared" si="64"/>
        <v/>
      </c>
      <c r="E593" s="73" t="str">
        <f t="shared" si="65"/>
        <v/>
      </c>
      <c r="F593" s="74"/>
      <c r="G593" s="74"/>
      <c r="H593" s="75">
        <f t="shared" si="61"/>
        <v>0</v>
      </c>
      <c r="I593" s="74"/>
      <c r="J593" s="72"/>
      <c r="K593" s="72"/>
      <c r="L593" s="73" t="str">
        <f t="shared" si="66"/>
        <v/>
      </c>
    </row>
    <row r="594" spans="1:12" ht="18" customHeight="1" x14ac:dyDescent="0.15">
      <c r="A594" s="86"/>
      <c r="B594" s="73" t="str">
        <f t="shared" si="62"/>
        <v/>
      </c>
      <c r="C594" s="73" t="str">
        <f t="shared" si="63"/>
        <v/>
      </c>
      <c r="D594" s="73" t="str">
        <f t="shared" si="64"/>
        <v/>
      </c>
      <c r="E594" s="73" t="str">
        <f t="shared" si="65"/>
        <v/>
      </c>
      <c r="F594" s="74"/>
      <c r="G594" s="74"/>
      <c r="H594" s="75">
        <f t="shared" si="61"/>
        <v>0</v>
      </c>
      <c r="I594" s="74"/>
      <c r="J594" s="72"/>
      <c r="K594" s="72"/>
      <c r="L594" s="73" t="str">
        <f t="shared" si="66"/>
        <v/>
      </c>
    </row>
    <row r="595" spans="1:12" ht="18" customHeight="1" x14ac:dyDescent="0.15">
      <c r="A595" s="86"/>
      <c r="B595" s="73" t="str">
        <f t="shared" si="62"/>
        <v/>
      </c>
      <c r="C595" s="73" t="str">
        <f t="shared" si="63"/>
        <v/>
      </c>
      <c r="D595" s="73" t="str">
        <f t="shared" si="64"/>
        <v/>
      </c>
      <c r="E595" s="73" t="str">
        <f t="shared" si="65"/>
        <v/>
      </c>
      <c r="F595" s="74"/>
      <c r="G595" s="74"/>
      <c r="H595" s="75">
        <f t="shared" si="61"/>
        <v>0</v>
      </c>
      <c r="I595" s="74"/>
      <c r="J595" s="72"/>
      <c r="K595" s="72"/>
      <c r="L595" s="73" t="str">
        <f t="shared" si="66"/>
        <v/>
      </c>
    </row>
    <row r="596" spans="1:12" ht="18" customHeight="1" x14ac:dyDescent="0.15">
      <c r="A596" s="86"/>
      <c r="B596" s="73" t="str">
        <f t="shared" si="62"/>
        <v/>
      </c>
      <c r="C596" s="73" t="str">
        <f t="shared" si="63"/>
        <v/>
      </c>
      <c r="D596" s="73" t="str">
        <f t="shared" si="64"/>
        <v/>
      </c>
      <c r="E596" s="73" t="str">
        <f t="shared" si="65"/>
        <v/>
      </c>
      <c r="F596" s="74"/>
      <c r="G596" s="74"/>
      <c r="H596" s="75">
        <f t="shared" si="61"/>
        <v>0</v>
      </c>
      <c r="I596" s="74"/>
      <c r="J596" s="72"/>
      <c r="K596" s="72"/>
      <c r="L596" s="73" t="str">
        <f t="shared" si="66"/>
        <v/>
      </c>
    </row>
    <row r="597" spans="1:12" ht="18" customHeight="1" x14ac:dyDescent="0.15">
      <c r="A597" s="86"/>
      <c r="B597" s="73" t="str">
        <f t="shared" si="62"/>
        <v/>
      </c>
      <c r="C597" s="73" t="str">
        <f t="shared" si="63"/>
        <v/>
      </c>
      <c r="D597" s="73" t="str">
        <f t="shared" si="64"/>
        <v/>
      </c>
      <c r="E597" s="73" t="str">
        <f t="shared" si="65"/>
        <v/>
      </c>
      <c r="F597" s="74"/>
      <c r="G597" s="74"/>
      <c r="H597" s="75">
        <f t="shared" si="61"/>
        <v>0</v>
      </c>
      <c r="I597" s="74"/>
      <c r="J597" s="72"/>
      <c r="K597" s="72"/>
      <c r="L597" s="73" t="str">
        <f t="shared" si="66"/>
        <v/>
      </c>
    </row>
    <row r="598" spans="1:12" ht="18" customHeight="1" x14ac:dyDescent="0.15">
      <c r="A598" s="86"/>
      <c r="B598" s="73" t="str">
        <f t="shared" si="62"/>
        <v/>
      </c>
      <c r="C598" s="73" t="str">
        <f t="shared" si="63"/>
        <v/>
      </c>
      <c r="D598" s="73" t="str">
        <f t="shared" si="64"/>
        <v/>
      </c>
      <c r="E598" s="73" t="str">
        <f t="shared" si="65"/>
        <v/>
      </c>
      <c r="F598" s="74"/>
      <c r="G598" s="74"/>
      <c r="H598" s="75">
        <f t="shared" si="61"/>
        <v>0</v>
      </c>
      <c r="I598" s="74"/>
      <c r="J598" s="72"/>
      <c r="K598" s="72"/>
      <c r="L598" s="73" t="str">
        <f t="shared" si="66"/>
        <v/>
      </c>
    </row>
    <row r="599" spans="1:12" ht="18" customHeight="1" x14ac:dyDescent="0.15">
      <c r="A599" s="86"/>
      <c r="B599" s="73" t="str">
        <f t="shared" si="62"/>
        <v/>
      </c>
      <c r="C599" s="73" t="str">
        <f t="shared" si="63"/>
        <v/>
      </c>
      <c r="D599" s="73" t="str">
        <f t="shared" si="64"/>
        <v/>
      </c>
      <c r="E599" s="73" t="str">
        <f t="shared" si="65"/>
        <v/>
      </c>
      <c r="F599" s="74"/>
      <c r="G599" s="74"/>
      <c r="H599" s="75">
        <f t="shared" si="61"/>
        <v>0</v>
      </c>
      <c r="I599" s="74"/>
      <c r="J599" s="72"/>
      <c r="K599" s="72"/>
      <c r="L599" s="73" t="str">
        <f t="shared" si="66"/>
        <v/>
      </c>
    </row>
    <row r="600" spans="1:12" ht="18" customHeight="1" x14ac:dyDescent="0.15">
      <c r="A600" s="86"/>
      <c r="B600" s="73" t="str">
        <f t="shared" si="62"/>
        <v/>
      </c>
      <c r="C600" s="73" t="str">
        <f t="shared" si="63"/>
        <v/>
      </c>
      <c r="D600" s="73" t="str">
        <f t="shared" si="64"/>
        <v/>
      </c>
      <c r="E600" s="73" t="str">
        <f t="shared" si="65"/>
        <v/>
      </c>
      <c r="F600" s="74"/>
      <c r="G600" s="74"/>
      <c r="H600" s="75">
        <f t="shared" si="61"/>
        <v>0</v>
      </c>
      <c r="I600" s="74"/>
      <c r="J600" s="72"/>
      <c r="K600" s="72"/>
      <c r="L600" s="73" t="str">
        <f t="shared" si="66"/>
        <v/>
      </c>
    </row>
    <row r="601" spans="1:12" ht="18" customHeight="1" x14ac:dyDescent="0.15">
      <c r="A601" s="86"/>
      <c r="B601" s="73" t="str">
        <f t="shared" si="62"/>
        <v/>
      </c>
      <c r="C601" s="73" t="str">
        <f t="shared" si="63"/>
        <v/>
      </c>
      <c r="D601" s="73" t="str">
        <f t="shared" si="64"/>
        <v/>
      </c>
      <c r="E601" s="73" t="str">
        <f t="shared" si="65"/>
        <v/>
      </c>
      <c r="F601" s="74"/>
      <c r="G601" s="74"/>
      <c r="H601" s="75">
        <f t="shared" si="61"/>
        <v>0</v>
      </c>
      <c r="I601" s="74"/>
      <c r="J601" s="72"/>
      <c r="K601" s="72"/>
      <c r="L601" s="73" t="str">
        <f t="shared" si="66"/>
        <v/>
      </c>
    </row>
    <row r="602" spans="1:12" ht="18" customHeight="1" x14ac:dyDescent="0.15">
      <c r="A602" s="86"/>
      <c r="B602" s="73" t="str">
        <f t="shared" si="62"/>
        <v/>
      </c>
      <c r="C602" s="73" t="str">
        <f t="shared" si="63"/>
        <v/>
      </c>
      <c r="D602" s="73" t="str">
        <f t="shared" si="64"/>
        <v/>
      </c>
      <c r="E602" s="73" t="str">
        <f t="shared" si="65"/>
        <v/>
      </c>
      <c r="F602" s="74"/>
      <c r="G602" s="74"/>
      <c r="H602" s="75">
        <f t="shared" si="61"/>
        <v>0</v>
      </c>
      <c r="I602" s="74"/>
      <c r="J602" s="72"/>
      <c r="K602" s="72"/>
      <c r="L602" s="73" t="str">
        <f t="shared" si="66"/>
        <v/>
      </c>
    </row>
    <row r="603" spans="1:12" ht="18" customHeight="1" x14ac:dyDescent="0.15">
      <c r="A603" s="86"/>
      <c r="B603" s="73" t="str">
        <f t="shared" si="62"/>
        <v/>
      </c>
      <c r="C603" s="73" t="str">
        <f t="shared" si="63"/>
        <v/>
      </c>
      <c r="D603" s="73" t="str">
        <f t="shared" si="64"/>
        <v/>
      </c>
      <c r="E603" s="73" t="str">
        <f t="shared" si="65"/>
        <v/>
      </c>
      <c r="F603" s="74"/>
      <c r="G603" s="74"/>
      <c r="H603" s="75">
        <f t="shared" si="61"/>
        <v>0</v>
      </c>
      <c r="I603" s="74"/>
      <c r="J603" s="72"/>
      <c r="K603" s="72"/>
      <c r="L603" s="73" t="str">
        <f t="shared" si="66"/>
        <v/>
      </c>
    </row>
    <row r="604" spans="1:12" ht="18" customHeight="1" x14ac:dyDescent="0.15">
      <c r="A604" s="86"/>
      <c r="B604" s="73" t="str">
        <f t="shared" si="62"/>
        <v/>
      </c>
      <c r="C604" s="73" t="str">
        <f t="shared" si="63"/>
        <v/>
      </c>
      <c r="D604" s="73" t="str">
        <f t="shared" si="64"/>
        <v/>
      </c>
      <c r="E604" s="73" t="str">
        <f t="shared" si="65"/>
        <v/>
      </c>
      <c r="F604" s="74"/>
      <c r="G604" s="74"/>
      <c r="H604" s="75">
        <f t="shared" si="61"/>
        <v>0</v>
      </c>
      <c r="I604" s="74"/>
      <c r="J604" s="72"/>
      <c r="K604" s="72"/>
      <c r="L604" s="73" t="str">
        <f t="shared" si="66"/>
        <v/>
      </c>
    </row>
    <row r="605" spans="1:12" ht="18" customHeight="1" x14ac:dyDescent="0.15">
      <c r="A605" s="86"/>
      <c r="B605" s="73" t="str">
        <f t="shared" si="62"/>
        <v/>
      </c>
      <c r="C605" s="73" t="str">
        <f t="shared" si="63"/>
        <v/>
      </c>
      <c r="D605" s="73" t="str">
        <f t="shared" si="64"/>
        <v/>
      </c>
      <c r="E605" s="73" t="str">
        <f t="shared" si="65"/>
        <v/>
      </c>
      <c r="F605" s="74"/>
      <c r="G605" s="74"/>
      <c r="H605" s="75">
        <f t="shared" si="61"/>
        <v>0</v>
      </c>
      <c r="I605" s="74"/>
      <c r="J605" s="72"/>
      <c r="K605" s="72"/>
      <c r="L605" s="73" t="str">
        <f t="shared" si="66"/>
        <v/>
      </c>
    </row>
    <row r="606" spans="1:12" ht="18" customHeight="1" x14ac:dyDescent="0.15">
      <c r="A606" s="86"/>
      <c r="B606" s="73" t="str">
        <f t="shared" si="62"/>
        <v/>
      </c>
      <c r="C606" s="73" t="str">
        <f t="shared" si="63"/>
        <v/>
      </c>
      <c r="D606" s="73" t="str">
        <f t="shared" si="64"/>
        <v/>
      </c>
      <c r="E606" s="73" t="str">
        <f t="shared" si="65"/>
        <v/>
      </c>
      <c r="F606" s="74"/>
      <c r="G606" s="74"/>
      <c r="H606" s="75">
        <f t="shared" si="61"/>
        <v>0</v>
      </c>
      <c r="I606" s="74"/>
      <c r="J606" s="72"/>
      <c r="K606" s="72"/>
      <c r="L606" s="73" t="str">
        <f t="shared" si="66"/>
        <v/>
      </c>
    </row>
    <row r="607" spans="1:12" ht="18" customHeight="1" x14ac:dyDescent="0.15">
      <c r="A607" s="86"/>
      <c r="B607" s="73" t="str">
        <f t="shared" si="62"/>
        <v/>
      </c>
      <c r="C607" s="73" t="str">
        <f t="shared" si="63"/>
        <v/>
      </c>
      <c r="D607" s="73" t="str">
        <f t="shared" si="64"/>
        <v/>
      </c>
      <c r="E607" s="73" t="str">
        <f t="shared" si="65"/>
        <v/>
      </c>
      <c r="F607" s="74"/>
      <c r="G607" s="74"/>
      <c r="H607" s="75">
        <f t="shared" si="61"/>
        <v>0</v>
      </c>
      <c r="I607" s="74"/>
      <c r="J607" s="72"/>
      <c r="K607" s="72"/>
      <c r="L607" s="73" t="str">
        <f t="shared" si="66"/>
        <v/>
      </c>
    </row>
    <row r="608" spans="1:12" ht="18" customHeight="1" x14ac:dyDescent="0.15">
      <c r="A608" s="86"/>
      <c r="B608" s="73" t="str">
        <f t="shared" si="62"/>
        <v/>
      </c>
      <c r="C608" s="73" t="str">
        <f t="shared" si="63"/>
        <v/>
      </c>
      <c r="D608" s="73" t="str">
        <f t="shared" si="64"/>
        <v/>
      </c>
      <c r="E608" s="73" t="str">
        <f t="shared" si="65"/>
        <v/>
      </c>
      <c r="F608" s="74"/>
      <c r="G608" s="74"/>
      <c r="H608" s="75">
        <f t="shared" si="61"/>
        <v>0</v>
      </c>
      <c r="I608" s="74"/>
      <c r="J608" s="72"/>
      <c r="K608" s="72"/>
      <c r="L608" s="73" t="str">
        <f t="shared" si="66"/>
        <v/>
      </c>
    </row>
    <row r="609" spans="1:12" ht="18" customHeight="1" x14ac:dyDescent="0.15">
      <c r="A609" s="86"/>
      <c r="B609" s="73" t="str">
        <f t="shared" si="62"/>
        <v/>
      </c>
      <c r="C609" s="73" t="str">
        <f t="shared" si="63"/>
        <v/>
      </c>
      <c r="D609" s="73" t="str">
        <f t="shared" si="64"/>
        <v/>
      </c>
      <c r="E609" s="73" t="str">
        <f t="shared" si="65"/>
        <v/>
      </c>
      <c r="F609" s="74"/>
      <c r="G609" s="74"/>
      <c r="H609" s="75">
        <f t="shared" si="61"/>
        <v>0</v>
      </c>
      <c r="I609" s="74"/>
      <c r="J609" s="72"/>
      <c r="K609" s="72"/>
      <c r="L609" s="73" t="str">
        <f t="shared" si="66"/>
        <v/>
      </c>
    </row>
    <row r="610" spans="1:12" ht="18" customHeight="1" x14ac:dyDescent="0.15">
      <c r="A610" s="86"/>
      <c r="B610" s="73" t="str">
        <f t="shared" si="62"/>
        <v/>
      </c>
      <c r="C610" s="73" t="str">
        <f t="shared" si="63"/>
        <v/>
      </c>
      <c r="D610" s="73" t="str">
        <f t="shared" si="64"/>
        <v/>
      </c>
      <c r="E610" s="73" t="str">
        <f t="shared" si="65"/>
        <v/>
      </c>
      <c r="F610" s="74"/>
      <c r="G610" s="74"/>
      <c r="H610" s="75">
        <f t="shared" si="61"/>
        <v>0</v>
      </c>
      <c r="I610" s="74"/>
      <c r="J610" s="72"/>
      <c r="K610" s="72"/>
      <c r="L610" s="73" t="str">
        <f t="shared" si="66"/>
        <v/>
      </c>
    </row>
    <row r="611" spans="1:12" ht="18" customHeight="1" x14ac:dyDescent="0.15">
      <c r="A611" s="86"/>
      <c r="B611" s="73" t="str">
        <f t="shared" si="62"/>
        <v/>
      </c>
      <c r="C611" s="73" t="str">
        <f t="shared" si="63"/>
        <v/>
      </c>
      <c r="D611" s="73" t="str">
        <f t="shared" si="64"/>
        <v/>
      </c>
      <c r="E611" s="73" t="str">
        <f t="shared" si="65"/>
        <v/>
      </c>
      <c r="F611" s="74"/>
      <c r="G611" s="74"/>
      <c r="H611" s="75">
        <f t="shared" si="61"/>
        <v>0</v>
      </c>
      <c r="I611" s="74"/>
      <c r="J611" s="72"/>
      <c r="K611" s="72"/>
      <c r="L611" s="73" t="str">
        <f t="shared" si="66"/>
        <v/>
      </c>
    </row>
    <row r="612" spans="1:12" ht="18" customHeight="1" x14ac:dyDescent="0.15">
      <c r="A612" s="86"/>
      <c r="B612" s="73" t="str">
        <f t="shared" si="62"/>
        <v/>
      </c>
      <c r="C612" s="73" t="str">
        <f t="shared" si="63"/>
        <v/>
      </c>
      <c r="D612" s="73" t="str">
        <f t="shared" si="64"/>
        <v/>
      </c>
      <c r="E612" s="73" t="str">
        <f t="shared" si="65"/>
        <v/>
      </c>
      <c r="F612" s="74"/>
      <c r="G612" s="74"/>
      <c r="H612" s="75">
        <f t="shared" si="61"/>
        <v>0</v>
      </c>
      <c r="I612" s="74"/>
      <c r="J612" s="72"/>
      <c r="K612" s="72"/>
      <c r="L612" s="73" t="str">
        <f t="shared" si="66"/>
        <v/>
      </c>
    </row>
    <row r="613" spans="1:12" ht="18" customHeight="1" x14ac:dyDescent="0.15">
      <c r="A613" s="86"/>
      <c r="B613" s="73" t="str">
        <f t="shared" si="62"/>
        <v/>
      </c>
      <c r="C613" s="73" t="str">
        <f t="shared" si="63"/>
        <v/>
      </c>
      <c r="D613" s="73" t="str">
        <f t="shared" si="64"/>
        <v/>
      </c>
      <c r="E613" s="73" t="str">
        <f t="shared" si="65"/>
        <v/>
      </c>
      <c r="F613" s="74"/>
      <c r="G613" s="74"/>
      <c r="H613" s="75">
        <f t="shared" si="61"/>
        <v>0</v>
      </c>
      <c r="I613" s="74"/>
      <c r="J613" s="72"/>
      <c r="K613" s="72"/>
      <c r="L613" s="73" t="str">
        <f t="shared" si="66"/>
        <v/>
      </c>
    </row>
    <row r="614" spans="1:12" ht="18" customHeight="1" x14ac:dyDescent="0.15">
      <c r="A614" s="86"/>
      <c r="B614" s="73" t="str">
        <f t="shared" si="62"/>
        <v/>
      </c>
      <c r="C614" s="73" t="str">
        <f t="shared" si="63"/>
        <v/>
      </c>
      <c r="D614" s="73" t="str">
        <f t="shared" si="64"/>
        <v/>
      </c>
      <c r="E614" s="73" t="str">
        <f t="shared" si="65"/>
        <v/>
      </c>
      <c r="F614" s="74"/>
      <c r="G614" s="74"/>
      <c r="H614" s="75">
        <f t="shared" si="61"/>
        <v>0</v>
      </c>
      <c r="I614" s="74"/>
      <c r="J614" s="72"/>
      <c r="K614" s="72"/>
      <c r="L614" s="73" t="str">
        <f t="shared" si="66"/>
        <v/>
      </c>
    </row>
    <row r="615" spans="1:12" ht="18" customHeight="1" x14ac:dyDescent="0.15">
      <c r="A615" s="86"/>
      <c r="B615" s="73" t="str">
        <f t="shared" si="62"/>
        <v/>
      </c>
      <c r="C615" s="73" t="str">
        <f t="shared" si="63"/>
        <v/>
      </c>
      <c r="D615" s="73" t="str">
        <f t="shared" si="64"/>
        <v/>
      </c>
      <c r="E615" s="73" t="str">
        <f t="shared" si="65"/>
        <v/>
      </c>
      <c r="F615" s="74"/>
      <c r="G615" s="74"/>
      <c r="H615" s="75">
        <f t="shared" si="61"/>
        <v>0</v>
      </c>
      <c r="I615" s="74"/>
      <c r="J615" s="72"/>
      <c r="K615" s="72"/>
      <c r="L615" s="73" t="str">
        <f t="shared" si="66"/>
        <v/>
      </c>
    </row>
    <row r="616" spans="1:12" ht="18" customHeight="1" x14ac:dyDescent="0.15">
      <c r="A616" s="86"/>
      <c r="B616" s="73" t="str">
        <f t="shared" si="62"/>
        <v/>
      </c>
      <c r="C616" s="73" t="str">
        <f t="shared" si="63"/>
        <v/>
      </c>
      <c r="D616" s="73" t="str">
        <f t="shared" si="64"/>
        <v/>
      </c>
      <c r="E616" s="73" t="str">
        <f t="shared" si="65"/>
        <v/>
      </c>
      <c r="F616" s="74"/>
      <c r="G616" s="74"/>
      <c r="H616" s="75">
        <f t="shared" si="61"/>
        <v>0</v>
      </c>
      <c r="I616" s="74"/>
      <c r="J616" s="72"/>
      <c r="K616" s="72"/>
      <c r="L616" s="73" t="str">
        <f t="shared" si="66"/>
        <v/>
      </c>
    </row>
    <row r="617" spans="1:12" ht="18" customHeight="1" x14ac:dyDescent="0.15">
      <c r="A617" s="86"/>
      <c r="B617" s="73" t="str">
        <f t="shared" si="62"/>
        <v/>
      </c>
      <c r="C617" s="73" t="str">
        <f t="shared" si="63"/>
        <v/>
      </c>
      <c r="D617" s="73" t="str">
        <f t="shared" si="64"/>
        <v/>
      </c>
      <c r="E617" s="73" t="str">
        <f t="shared" si="65"/>
        <v/>
      </c>
      <c r="F617" s="74"/>
      <c r="G617" s="74"/>
      <c r="H617" s="75">
        <f t="shared" si="61"/>
        <v>0</v>
      </c>
      <c r="I617" s="74"/>
      <c r="J617" s="72"/>
      <c r="K617" s="72"/>
      <c r="L617" s="73" t="str">
        <f t="shared" si="66"/>
        <v/>
      </c>
    </row>
    <row r="618" spans="1:12" ht="18" customHeight="1" x14ac:dyDescent="0.15">
      <c r="A618" s="86"/>
      <c r="B618" s="73" t="str">
        <f t="shared" si="62"/>
        <v/>
      </c>
      <c r="C618" s="73" t="str">
        <f t="shared" si="63"/>
        <v/>
      </c>
      <c r="D618" s="73" t="str">
        <f t="shared" si="64"/>
        <v/>
      </c>
      <c r="E618" s="73" t="str">
        <f t="shared" si="65"/>
        <v/>
      </c>
      <c r="F618" s="74"/>
      <c r="G618" s="74"/>
      <c r="H618" s="75">
        <f t="shared" si="61"/>
        <v>0</v>
      </c>
      <c r="I618" s="74"/>
      <c r="J618" s="72"/>
      <c r="K618" s="72"/>
      <c r="L618" s="73" t="str">
        <f t="shared" si="66"/>
        <v/>
      </c>
    </row>
    <row r="619" spans="1:12" ht="18" customHeight="1" x14ac:dyDescent="0.15">
      <c r="A619" s="86"/>
      <c r="B619" s="73" t="str">
        <f t="shared" si="62"/>
        <v/>
      </c>
      <c r="C619" s="73" t="str">
        <f t="shared" si="63"/>
        <v/>
      </c>
      <c r="D619" s="73" t="str">
        <f t="shared" si="64"/>
        <v/>
      </c>
      <c r="E619" s="73" t="str">
        <f t="shared" si="65"/>
        <v/>
      </c>
      <c r="F619" s="74"/>
      <c r="G619" s="74"/>
      <c r="H619" s="75">
        <f t="shared" si="61"/>
        <v>0</v>
      </c>
      <c r="I619" s="74"/>
      <c r="J619" s="72"/>
      <c r="K619" s="72"/>
      <c r="L619" s="73" t="str">
        <f t="shared" si="66"/>
        <v/>
      </c>
    </row>
    <row r="620" spans="1:12" ht="18" customHeight="1" x14ac:dyDescent="0.15">
      <c r="A620" s="86"/>
      <c r="B620" s="73" t="str">
        <f t="shared" si="62"/>
        <v/>
      </c>
      <c r="C620" s="73" t="str">
        <f t="shared" si="63"/>
        <v/>
      </c>
      <c r="D620" s="73" t="str">
        <f t="shared" si="64"/>
        <v/>
      </c>
      <c r="E620" s="73" t="str">
        <f t="shared" si="65"/>
        <v/>
      </c>
      <c r="F620" s="74"/>
      <c r="G620" s="74"/>
      <c r="H620" s="75">
        <f t="shared" si="61"/>
        <v>0</v>
      </c>
      <c r="I620" s="74"/>
      <c r="J620" s="72"/>
      <c r="K620" s="72"/>
      <c r="L620" s="73" t="str">
        <f t="shared" si="66"/>
        <v/>
      </c>
    </row>
    <row r="621" spans="1:12" ht="18" customHeight="1" x14ac:dyDescent="0.15">
      <c r="A621" s="86"/>
      <c r="B621" s="73" t="str">
        <f t="shared" si="62"/>
        <v/>
      </c>
      <c r="C621" s="73" t="str">
        <f t="shared" si="63"/>
        <v/>
      </c>
      <c r="D621" s="73" t="str">
        <f t="shared" si="64"/>
        <v/>
      </c>
      <c r="E621" s="73" t="str">
        <f t="shared" si="65"/>
        <v/>
      </c>
      <c r="F621" s="74"/>
      <c r="G621" s="74"/>
      <c r="H621" s="75">
        <f t="shared" ref="H621:H684" si="67">F621*G621</f>
        <v>0</v>
      </c>
      <c r="I621" s="74"/>
      <c r="J621" s="72"/>
      <c r="K621" s="72"/>
      <c r="L621" s="73" t="str">
        <f t="shared" si="66"/>
        <v/>
      </c>
    </row>
    <row r="622" spans="1:12" ht="18" customHeight="1" x14ac:dyDescent="0.15">
      <c r="A622" s="86"/>
      <c r="B622" s="73" t="str">
        <f t="shared" si="62"/>
        <v/>
      </c>
      <c r="C622" s="73" t="str">
        <f t="shared" si="63"/>
        <v/>
      </c>
      <c r="D622" s="73" t="str">
        <f t="shared" si="64"/>
        <v/>
      </c>
      <c r="E622" s="73" t="str">
        <f t="shared" si="65"/>
        <v/>
      </c>
      <c r="F622" s="74"/>
      <c r="G622" s="74"/>
      <c r="H622" s="75">
        <f t="shared" si="67"/>
        <v>0</v>
      </c>
      <c r="I622" s="74"/>
      <c r="J622" s="72"/>
      <c r="K622" s="72"/>
      <c r="L622" s="73" t="str">
        <f t="shared" si="66"/>
        <v/>
      </c>
    </row>
    <row r="623" spans="1:12" ht="18" customHeight="1" x14ac:dyDescent="0.15">
      <c r="A623" s="86"/>
      <c r="B623" s="73" t="str">
        <f t="shared" si="62"/>
        <v/>
      </c>
      <c r="C623" s="73" t="str">
        <f t="shared" si="63"/>
        <v/>
      </c>
      <c r="D623" s="73" t="str">
        <f t="shared" si="64"/>
        <v/>
      </c>
      <c r="E623" s="73" t="str">
        <f t="shared" si="65"/>
        <v/>
      </c>
      <c r="F623" s="74"/>
      <c r="G623" s="74"/>
      <c r="H623" s="75">
        <f t="shared" si="67"/>
        <v>0</v>
      </c>
      <c r="I623" s="74"/>
      <c r="J623" s="72"/>
      <c r="K623" s="72"/>
      <c r="L623" s="73" t="str">
        <f t="shared" si="66"/>
        <v/>
      </c>
    </row>
    <row r="624" spans="1:12" ht="18" customHeight="1" x14ac:dyDescent="0.15">
      <c r="A624" s="86"/>
      <c r="B624" s="73" t="str">
        <f t="shared" si="62"/>
        <v/>
      </c>
      <c r="C624" s="73" t="str">
        <f t="shared" si="63"/>
        <v/>
      </c>
      <c r="D624" s="73" t="str">
        <f t="shared" si="64"/>
        <v/>
      </c>
      <c r="E624" s="73" t="str">
        <f t="shared" si="65"/>
        <v/>
      </c>
      <c r="F624" s="74"/>
      <c r="G624" s="74"/>
      <c r="H624" s="75">
        <f t="shared" si="67"/>
        <v>0</v>
      </c>
      <c r="I624" s="74"/>
      <c r="J624" s="72"/>
      <c r="K624" s="72"/>
      <c r="L624" s="73" t="str">
        <f t="shared" si="66"/>
        <v/>
      </c>
    </row>
    <row r="625" spans="1:12" ht="18" customHeight="1" x14ac:dyDescent="0.15">
      <c r="A625" s="86"/>
      <c r="B625" s="73" t="str">
        <f t="shared" si="62"/>
        <v/>
      </c>
      <c r="C625" s="73" t="str">
        <f t="shared" si="63"/>
        <v/>
      </c>
      <c r="D625" s="73" t="str">
        <f t="shared" si="64"/>
        <v/>
      </c>
      <c r="E625" s="73" t="str">
        <f t="shared" si="65"/>
        <v/>
      </c>
      <c r="F625" s="74"/>
      <c r="G625" s="74"/>
      <c r="H625" s="75">
        <f t="shared" si="67"/>
        <v>0</v>
      </c>
      <c r="I625" s="74"/>
      <c r="J625" s="72"/>
      <c r="K625" s="72"/>
      <c r="L625" s="73" t="str">
        <f t="shared" si="66"/>
        <v/>
      </c>
    </row>
    <row r="626" spans="1:12" ht="18" customHeight="1" x14ac:dyDescent="0.15">
      <c r="A626" s="86"/>
      <c r="B626" s="73" t="str">
        <f t="shared" si="62"/>
        <v/>
      </c>
      <c r="C626" s="73" t="str">
        <f t="shared" si="63"/>
        <v/>
      </c>
      <c r="D626" s="73" t="str">
        <f t="shared" si="64"/>
        <v/>
      </c>
      <c r="E626" s="73" t="str">
        <f t="shared" si="65"/>
        <v/>
      </c>
      <c r="F626" s="74"/>
      <c r="G626" s="74"/>
      <c r="H626" s="75">
        <f t="shared" si="67"/>
        <v>0</v>
      </c>
      <c r="I626" s="74"/>
      <c r="J626" s="72"/>
      <c r="K626" s="72"/>
      <c r="L626" s="73" t="str">
        <f t="shared" si="66"/>
        <v/>
      </c>
    </row>
    <row r="627" spans="1:12" ht="18" customHeight="1" x14ac:dyDescent="0.15">
      <c r="A627" s="86"/>
      <c r="B627" s="73" t="str">
        <f t="shared" si="62"/>
        <v/>
      </c>
      <c r="C627" s="73" t="str">
        <f t="shared" si="63"/>
        <v/>
      </c>
      <c r="D627" s="73" t="str">
        <f t="shared" si="64"/>
        <v/>
      </c>
      <c r="E627" s="73" t="str">
        <f t="shared" si="65"/>
        <v/>
      </c>
      <c r="F627" s="74"/>
      <c r="G627" s="74"/>
      <c r="H627" s="75">
        <f t="shared" si="67"/>
        <v>0</v>
      </c>
      <c r="I627" s="74"/>
      <c r="J627" s="72"/>
      <c r="K627" s="72"/>
      <c r="L627" s="73" t="str">
        <f t="shared" si="66"/>
        <v/>
      </c>
    </row>
    <row r="628" spans="1:12" ht="18" customHeight="1" x14ac:dyDescent="0.15">
      <c r="A628" s="86"/>
      <c r="B628" s="73" t="str">
        <f t="shared" si="62"/>
        <v/>
      </c>
      <c r="C628" s="73" t="str">
        <f t="shared" si="63"/>
        <v/>
      </c>
      <c r="D628" s="73" t="str">
        <f t="shared" si="64"/>
        <v/>
      </c>
      <c r="E628" s="73" t="str">
        <f t="shared" si="65"/>
        <v/>
      </c>
      <c r="F628" s="74"/>
      <c r="G628" s="74"/>
      <c r="H628" s="75">
        <f t="shared" si="67"/>
        <v>0</v>
      </c>
      <c r="I628" s="74"/>
      <c r="J628" s="72"/>
      <c r="K628" s="72"/>
      <c r="L628" s="73" t="str">
        <f t="shared" si="66"/>
        <v/>
      </c>
    </row>
    <row r="629" spans="1:12" ht="18" customHeight="1" x14ac:dyDescent="0.15">
      <c r="A629" s="86"/>
      <c r="B629" s="73" t="str">
        <f t="shared" si="62"/>
        <v/>
      </c>
      <c r="C629" s="73" t="str">
        <f t="shared" si="63"/>
        <v/>
      </c>
      <c r="D629" s="73" t="str">
        <f t="shared" si="64"/>
        <v/>
      </c>
      <c r="E629" s="73" t="str">
        <f t="shared" si="65"/>
        <v/>
      </c>
      <c r="F629" s="74"/>
      <c r="G629" s="74"/>
      <c r="H629" s="75">
        <f t="shared" si="67"/>
        <v>0</v>
      </c>
      <c r="I629" s="74"/>
      <c r="J629" s="72"/>
      <c r="K629" s="72"/>
      <c r="L629" s="73" t="str">
        <f t="shared" si="66"/>
        <v/>
      </c>
    </row>
    <row r="630" spans="1:12" ht="18" customHeight="1" x14ac:dyDescent="0.15">
      <c r="A630" s="86"/>
      <c r="B630" s="73" t="str">
        <f t="shared" si="62"/>
        <v/>
      </c>
      <c r="C630" s="73" t="str">
        <f t="shared" si="63"/>
        <v/>
      </c>
      <c r="D630" s="73" t="str">
        <f t="shared" si="64"/>
        <v/>
      </c>
      <c r="E630" s="73" t="str">
        <f t="shared" si="65"/>
        <v/>
      </c>
      <c r="F630" s="74"/>
      <c r="G630" s="74"/>
      <c r="H630" s="75">
        <f t="shared" si="67"/>
        <v>0</v>
      </c>
      <c r="I630" s="74"/>
      <c r="J630" s="72"/>
      <c r="K630" s="72"/>
      <c r="L630" s="73" t="str">
        <f t="shared" si="66"/>
        <v/>
      </c>
    </row>
    <row r="631" spans="1:12" ht="18" customHeight="1" x14ac:dyDescent="0.15">
      <c r="A631" s="86"/>
      <c r="B631" s="73" t="str">
        <f t="shared" si="62"/>
        <v/>
      </c>
      <c r="C631" s="73" t="str">
        <f t="shared" si="63"/>
        <v/>
      </c>
      <c r="D631" s="73" t="str">
        <f t="shared" si="64"/>
        <v/>
      </c>
      <c r="E631" s="73" t="str">
        <f t="shared" si="65"/>
        <v/>
      </c>
      <c r="F631" s="74"/>
      <c r="G631" s="74"/>
      <c r="H631" s="75">
        <f t="shared" si="67"/>
        <v>0</v>
      </c>
      <c r="I631" s="74"/>
      <c r="J631" s="72"/>
      <c r="K631" s="72"/>
      <c r="L631" s="73" t="str">
        <f t="shared" si="66"/>
        <v/>
      </c>
    </row>
    <row r="632" spans="1:12" ht="18" customHeight="1" x14ac:dyDescent="0.15">
      <c r="A632" s="86"/>
      <c r="B632" s="73" t="str">
        <f t="shared" si="62"/>
        <v/>
      </c>
      <c r="C632" s="73" t="str">
        <f t="shared" si="63"/>
        <v/>
      </c>
      <c r="D632" s="73" t="str">
        <f t="shared" si="64"/>
        <v/>
      </c>
      <c r="E632" s="73" t="str">
        <f t="shared" si="65"/>
        <v/>
      </c>
      <c r="F632" s="74"/>
      <c r="G632" s="74"/>
      <c r="H632" s="75">
        <f t="shared" si="67"/>
        <v>0</v>
      </c>
      <c r="I632" s="74"/>
      <c r="J632" s="72"/>
      <c r="K632" s="72"/>
      <c r="L632" s="73" t="str">
        <f t="shared" si="66"/>
        <v/>
      </c>
    </row>
    <row r="633" spans="1:12" ht="18" customHeight="1" x14ac:dyDescent="0.15">
      <c r="A633" s="86"/>
      <c r="B633" s="73" t="str">
        <f t="shared" si="62"/>
        <v/>
      </c>
      <c r="C633" s="73" t="str">
        <f t="shared" si="63"/>
        <v/>
      </c>
      <c r="D633" s="73" t="str">
        <f t="shared" si="64"/>
        <v/>
      </c>
      <c r="E633" s="73" t="str">
        <f t="shared" si="65"/>
        <v/>
      </c>
      <c r="F633" s="74"/>
      <c r="G633" s="74"/>
      <c r="H633" s="75">
        <f t="shared" si="67"/>
        <v>0</v>
      </c>
      <c r="I633" s="74"/>
      <c r="J633" s="72"/>
      <c r="K633" s="72"/>
      <c r="L633" s="73" t="str">
        <f t="shared" si="66"/>
        <v/>
      </c>
    </row>
    <row r="634" spans="1:12" ht="18" customHeight="1" x14ac:dyDescent="0.15">
      <c r="A634" s="86"/>
      <c r="B634" s="73" t="str">
        <f t="shared" si="62"/>
        <v/>
      </c>
      <c r="C634" s="73" t="str">
        <f t="shared" si="63"/>
        <v/>
      </c>
      <c r="D634" s="73" t="str">
        <f t="shared" si="64"/>
        <v/>
      </c>
      <c r="E634" s="73" t="str">
        <f t="shared" si="65"/>
        <v/>
      </c>
      <c r="F634" s="74"/>
      <c r="G634" s="74"/>
      <c r="H634" s="75">
        <f t="shared" si="67"/>
        <v>0</v>
      </c>
      <c r="I634" s="74"/>
      <c r="J634" s="72"/>
      <c r="K634" s="72"/>
      <c r="L634" s="73" t="str">
        <f t="shared" si="66"/>
        <v/>
      </c>
    </row>
    <row r="635" spans="1:12" ht="18" customHeight="1" x14ac:dyDescent="0.15">
      <c r="A635" s="86"/>
      <c r="B635" s="73" t="str">
        <f t="shared" si="62"/>
        <v/>
      </c>
      <c r="C635" s="73" t="str">
        <f t="shared" si="63"/>
        <v/>
      </c>
      <c r="D635" s="73" t="str">
        <f t="shared" si="64"/>
        <v/>
      </c>
      <c r="E635" s="73" t="str">
        <f t="shared" si="65"/>
        <v/>
      </c>
      <c r="F635" s="74"/>
      <c r="G635" s="74"/>
      <c r="H635" s="75">
        <f t="shared" si="67"/>
        <v>0</v>
      </c>
      <c r="I635" s="74"/>
      <c r="J635" s="72"/>
      <c r="K635" s="72"/>
      <c r="L635" s="73" t="str">
        <f t="shared" si="66"/>
        <v/>
      </c>
    </row>
    <row r="636" spans="1:12" ht="18" customHeight="1" x14ac:dyDescent="0.15">
      <c r="A636" s="86"/>
      <c r="B636" s="73" t="str">
        <f t="shared" si="62"/>
        <v/>
      </c>
      <c r="C636" s="73" t="str">
        <f t="shared" si="63"/>
        <v/>
      </c>
      <c r="D636" s="73" t="str">
        <f t="shared" si="64"/>
        <v/>
      </c>
      <c r="E636" s="73" t="str">
        <f t="shared" si="65"/>
        <v/>
      </c>
      <c r="F636" s="74"/>
      <c r="G636" s="74"/>
      <c r="H636" s="75">
        <f t="shared" si="67"/>
        <v>0</v>
      </c>
      <c r="I636" s="74"/>
      <c r="J636" s="72"/>
      <c r="K636" s="72"/>
      <c r="L636" s="73" t="str">
        <f t="shared" si="66"/>
        <v/>
      </c>
    </row>
    <row r="637" spans="1:12" ht="18" customHeight="1" x14ac:dyDescent="0.15">
      <c r="A637" s="86"/>
      <c r="B637" s="73" t="str">
        <f t="shared" si="62"/>
        <v/>
      </c>
      <c r="C637" s="73" t="str">
        <f t="shared" si="63"/>
        <v/>
      </c>
      <c r="D637" s="73" t="str">
        <f t="shared" si="64"/>
        <v/>
      </c>
      <c r="E637" s="73" t="str">
        <f t="shared" si="65"/>
        <v/>
      </c>
      <c r="F637" s="74"/>
      <c r="G637" s="74"/>
      <c r="H637" s="75">
        <f t="shared" si="67"/>
        <v>0</v>
      </c>
      <c r="I637" s="74"/>
      <c r="J637" s="72"/>
      <c r="K637" s="72"/>
      <c r="L637" s="73" t="str">
        <f t="shared" si="66"/>
        <v/>
      </c>
    </row>
    <row r="638" spans="1:12" ht="18" customHeight="1" x14ac:dyDescent="0.15">
      <c r="A638" s="86"/>
      <c r="B638" s="73" t="str">
        <f t="shared" si="62"/>
        <v/>
      </c>
      <c r="C638" s="73" t="str">
        <f t="shared" si="63"/>
        <v/>
      </c>
      <c r="D638" s="73" t="str">
        <f t="shared" si="64"/>
        <v/>
      </c>
      <c r="E638" s="73" t="str">
        <f t="shared" si="65"/>
        <v/>
      </c>
      <c r="F638" s="74"/>
      <c r="G638" s="74"/>
      <c r="H638" s="75">
        <f t="shared" si="67"/>
        <v>0</v>
      </c>
      <c r="I638" s="74"/>
      <c r="J638" s="72"/>
      <c r="K638" s="72"/>
      <c r="L638" s="73" t="str">
        <f t="shared" si="66"/>
        <v/>
      </c>
    </row>
    <row r="639" spans="1:12" ht="18" customHeight="1" x14ac:dyDescent="0.15">
      <c r="A639" s="86"/>
      <c r="B639" s="73" t="str">
        <f t="shared" si="62"/>
        <v/>
      </c>
      <c r="C639" s="73" t="str">
        <f t="shared" si="63"/>
        <v/>
      </c>
      <c r="D639" s="73" t="str">
        <f t="shared" si="64"/>
        <v/>
      </c>
      <c r="E639" s="73" t="str">
        <f t="shared" si="65"/>
        <v/>
      </c>
      <c r="F639" s="74"/>
      <c r="G639" s="74"/>
      <c r="H639" s="75">
        <f t="shared" si="67"/>
        <v>0</v>
      </c>
      <c r="I639" s="74"/>
      <c r="J639" s="72"/>
      <c r="K639" s="72"/>
      <c r="L639" s="73" t="str">
        <f t="shared" si="66"/>
        <v/>
      </c>
    </row>
    <row r="640" spans="1:12" ht="18" customHeight="1" x14ac:dyDescent="0.15">
      <c r="A640" s="86"/>
      <c r="B640" s="73" t="str">
        <f t="shared" si="62"/>
        <v/>
      </c>
      <c r="C640" s="73" t="str">
        <f t="shared" si="63"/>
        <v/>
      </c>
      <c r="D640" s="73" t="str">
        <f t="shared" si="64"/>
        <v/>
      </c>
      <c r="E640" s="73" t="str">
        <f t="shared" si="65"/>
        <v/>
      </c>
      <c r="F640" s="74"/>
      <c r="G640" s="74"/>
      <c r="H640" s="75">
        <f t="shared" si="67"/>
        <v>0</v>
      </c>
      <c r="I640" s="74"/>
      <c r="J640" s="72"/>
      <c r="K640" s="72"/>
      <c r="L640" s="73" t="str">
        <f t="shared" si="66"/>
        <v/>
      </c>
    </row>
    <row r="641" spans="1:12" ht="18" customHeight="1" x14ac:dyDescent="0.15">
      <c r="A641" s="86"/>
      <c r="B641" s="73" t="str">
        <f t="shared" si="62"/>
        <v/>
      </c>
      <c r="C641" s="73" t="str">
        <f t="shared" si="63"/>
        <v/>
      </c>
      <c r="D641" s="73" t="str">
        <f t="shared" si="64"/>
        <v/>
      </c>
      <c r="E641" s="73" t="str">
        <f t="shared" si="65"/>
        <v/>
      </c>
      <c r="F641" s="74"/>
      <c r="G641" s="74"/>
      <c r="H641" s="75">
        <f t="shared" si="67"/>
        <v>0</v>
      </c>
      <c r="I641" s="74"/>
      <c r="J641" s="72"/>
      <c r="K641" s="72"/>
      <c r="L641" s="73" t="str">
        <f t="shared" si="66"/>
        <v/>
      </c>
    </row>
    <row r="642" spans="1:12" ht="18" customHeight="1" x14ac:dyDescent="0.15">
      <c r="A642" s="86"/>
      <c r="B642" s="73" t="str">
        <f t="shared" si="62"/>
        <v/>
      </c>
      <c r="C642" s="73" t="str">
        <f t="shared" si="63"/>
        <v/>
      </c>
      <c r="D642" s="73" t="str">
        <f t="shared" si="64"/>
        <v/>
      </c>
      <c r="E642" s="73" t="str">
        <f t="shared" si="65"/>
        <v/>
      </c>
      <c r="F642" s="74"/>
      <c r="G642" s="74"/>
      <c r="H642" s="75">
        <f t="shared" si="67"/>
        <v>0</v>
      </c>
      <c r="I642" s="74"/>
      <c r="J642" s="72"/>
      <c r="K642" s="72"/>
      <c r="L642" s="73" t="str">
        <f t="shared" si="66"/>
        <v/>
      </c>
    </row>
    <row r="643" spans="1:12" ht="18" customHeight="1" x14ac:dyDescent="0.15">
      <c r="A643" s="86"/>
      <c r="B643" s="73" t="str">
        <f t="shared" ref="B643:B706" si="68">IF($A643=0,"",IF(VLOOKUP($A643,nbbm,2,FALSE)=0,"无此物料",VLOOKUP($A643,nbbm,2,FALSE)))</f>
        <v/>
      </c>
      <c r="C643" s="73" t="str">
        <f t="shared" ref="C643:C706" si="69">IF($A643=0,"",IF(VLOOKUP($A643,nbbm,3,FALSE)=0,"-",VLOOKUP($A643,nbbm,3,FALSE)))</f>
        <v/>
      </c>
      <c r="D643" s="73" t="str">
        <f t="shared" ref="D643:D706" si="70">IF($A643=0,"",IF(VLOOKUP($A643,nbbm,4,FALSE)=0,"-",VLOOKUP($A643,nbbm,4,FALSE)))</f>
        <v/>
      </c>
      <c r="E643" s="73" t="str">
        <f t="shared" ref="E643:E706" si="71">IF($A643=0,"",IF(VLOOKUP($A643,nbbm,5,FALSE)=0,"-",VLOOKUP($A643,nbbm,5,FALSE)))</f>
        <v/>
      </c>
      <c r="F643" s="74"/>
      <c r="G643" s="74"/>
      <c r="H643" s="75">
        <f t="shared" si="67"/>
        <v>0</v>
      </c>
      <c r="I643" s="74"/>
      <c r="J643" s="72"/>
      <c r="K643" s="72"/>
      <c r="L643" s="73" t="str">
        <f t="shared" si="66"/>
        <v/>
      </c>
    </row>
    <row r="644" spans="1:12" ht="18" customHeight="1" x14ac:dyDescent="0.15">
      <c r="A644" s="86"/>
      <c r="B644" s="73" t="str">
        <f t="shared" si="68"/>
        <v/>
      </c>
      <c r="C644" s="73" t="str">
        <f t="shared" si="69"/>
        <v/>
      </c>
      <c r="D644" s="73" t="str">
        <f t="shared" si="70"/>
        <v/>
      </c>
      <c r="E644" s="73" t="str">
        <f t="shared" si="71"/>
        <v/>
      </c>
      <c r="F644" s="74"/>
      <c r="G644" s="74"/>
      <c r="H644" s="75">
        <f t="shared" si="67"/>
        <v>0</v>
      </c>
      <c r="I644" s="74"/>
      <c r="J644" s="72"/>
      <c r="K644" s="72"/>
      <c r="L644" s="73" t="str">
        <f t="shared" ref="L644:L707" si="72">IF(F644&gt;0,"入库","")</f>
        <v/>
      </c>
    </row>
    <row r="645" spans="1:12" ht="18" customHeight="1" x14ac:dyDescent="0.15">
      <c r="A645" s="86"/>
      <c r="B645" s="73" t="str">
        <f t="shared" si="68"/>
        <v/>
      </c>
      <c r="C645" s="73" t="str">
        <f t="shared" si="69"/>
        <v/>
      </c>
      <c r="D645" s="73" t="str">
        <f t="shared" si="70"/>
        <v/>
      </c>
      <c r="E645" s="73" t="str">
        <f t="shared" si="71"/>
        <v/>
      </c>
      <c r="F645" s="74"/>
      <c r="G645" s="74"/>
      <c r="H645" s="75">
        <f t="shared" si="67"/>
        <v>0</v>
      </c>
      <c r="I645" s="74"/>
      <c r="J645" s="72"/>
      <c r="K645" s="72"/>
      <c r="L645" s="73" t="str">
        <f t="shared" si="72"/>
        <v/>
      </c>
    </row>
    <row r="646" spans="1:12" ht="18" customHeight="1" x14ac:dyDescent="0.15">
      <c r="A646" s="86"/>
      <c r="B646" s="73" t="str">
        <f t="shared" si="68"/>
        <v/>
      </c>
      <c r="C646" s="73" t="str">
        <f t="shared" si="69"/>
        <v/>
      </c>
      <c r="D646" s="73" t="str">
        <f t="shared" si="70"/>
        <v/>
      </c>
      <c r="E646" s="73" t="str">
        <f t="shared" si="71"/>
        <v/>
      </c>
      <c r="F646" s="74"/>
      <c r="G646" s="74"/>
      <c r="H646" s="75">
        <f t="shared" si="67"/>
        <v>0</v>
      </c>
      <c r="I646" s="74"/>
      <c r="J646" s="72"/>
      <c r="K646" s="72"/>
      <c r="L646" s="73" t="str">
        <f t="shared" si="72"/>
        <v/>
      </c>
    </row>
    <row r="647" spans="1:12" ht="18" customHeight="1" x14ac:dyDescent="0.15">
      <c r="A647" s="86"/>
      <c r="B647" s="73" t="str">
        <f t="shared" si="68"/>
        <v/>
      </c>
      <c r="C647" s="73" t="str">
        <f t="shared" si="69"/>
        <v/>
      </c>
      <c r="D647" s="73" t="str">
        <f t="shared" si="70"/>
        <v/>
      </c>
      <c r="E647" s="73" t="str">
        <f t="shared" si="71"/>
        <v/>
      </c>
      <c r="F647" s="74"/>
      <c r="G647" s="74"/>
      <c r="H647" s="75">
        <f t="shared" si="67"/>
        <v>0</v>
      </c>
      <c r="I647" s="74"/>
      <c r="J647" s="72"/>
      <c r="K647" s="72"/>
      <c r="L647" s="73" t="str">
        <f t="shared" si="72"/>
        <v/>
      </c>
    </row>
    <row r="648" spans="1:12" ht="18" customHeight="1" x14ac:dyDescent="0.15">
      <c r="A648" s="86"/>
      <c r="B648" s="73" t="str">
        <f t="shared" si="68"/>
        <v/>
      </c>
      <c r="C648" s="73" t="str">
        <f t="shared" si="69"/>
        <v/>
      </c>
      <c r="D648" s="73" t="str">
        <f t="shared" si="70"/>
        <v/>
      </c>
      <c r="E648" s="73" t="str">
        <f t="shared" si="71"/>
        <v/>
      </c>
      <c r="F648" s="74"/>
      <c r="G648" s="74"/>
      <c r="H648" s="75">
        <f t="shared" si="67"/>
        <v>0</v>
      </c>
      <c r="I648" s="74"/>
      <c r="J648" s="72"/>
      <c r="K648" s="72"/>
      <c r="L648" s="73" t="str">
        <f t="shared" si="72"/>
        <v/>
      </c>
    </row>
    <row r="649" spans="1:12" ht="18" customHeight="1" x14ac:dyDescent="0.15">
      <c r="A649" s="86"/>
      <c r="B649" s="73" t="str">
        <f t="shared" si="68"/>
        <v/>
      </c>
      <c r="C649" s="73" t="str">
        <f t="shared" si="69"/>
        <v/>
      </c>
      <c r="D649" s="73" t="str">
        <f t="shared" si="70"/>
        <v/>
      </c>
      <c r="E649" s="73" t="str">
        <f t="shared" si="71"/>
        <v/>
      </c>
      <c r="F649" s="74"/>
      <c r="G649" s="74"/>
      <c r="H649" s="75">
        <f t="shared" si="67"/>
        <v>0</v>
      </c>
      <c r="I649" s="74"/>
      <c r="J649" s="72"/>
      <c r="K649" s="72"/>
      <c r="L649" s="73" t="str">
        <f t="shared" si="72"/>
        <v/>
      </c>
    </row>
    <row r="650" spans="1:12" ht="18" customHeight="1" x14ac:dyDescent="0.15">
      <c r="A650" s="86"/>
      <c r="B650" s="73" t="str">
        <f t="shared" si="68"/>
        <v/>
      </c>
      <c r="C650" s="73" t="str">
        <f t="shared" si="69"/>
        <v/>
      </c>
      <c r="D650" s="73" t="str">
        <f t="shared" si="70"/>
        <v/>
      </c>
      <c r="E650" s="73" t="str">
        <f t="shared" si="71"/>
        <v/>
      </c>
      <c r="F650" s="74"/>
      <c r="G650" s="74"/>
      <c r="H650" s="75">
        <f t="shared" si="67"/>
        <v>0</v>
      </c>
      <c r="I650" s="74"/>
      <c r="J650" s="72"/>
      <c r="K650" s="72"/>
      <c r="L650" s="73" t="str">
        <f t="shared" si="72"/>
        <v/>
      </c>
    </row>
    <row r="651" spans="1:12" ht="18" customHeight="1" x14ac:dyDescent="0.15">
      <c r="A651" s="86"/>
      <c r="B651" s="73" t="str">
        <f t="shared" si="68"/>
        <v/>
      </c>
      <c r="C651" s="73" t="str">
        <f t="shared" si="69"/>
        <v/>
      </c>
      <c r="D651" s="73" t="str">
        <f t="shared" si="70"/>
        <v/>
      </c>
      <c r="E651" s="73" t="str">
        <f t="shared" si="71"/>
        <v/>
      </c>
      <c r="F651" s="74"/>
      <c r="G651" s="74"/>
      <c r="H651" s="75">
        <f t="shared" si="67"/>
        <v>0</v>
      </c>
      <c r="I651" s="74"/>
      <c r="J651" s="72"/>
      <c r="K651" s="72"/>
      <c r="L651" s="73" t="str">
        <f t="shared" si="72"/>
        <v/>
      </c>
    </row>
    <row r="652" spans="1:12" ht="18" customHeight="1" x14ac:dyDescent="0.15">
      <c r="A652" s="86"/>
      <c r="B652" s="73" t="str">
        <f t="shared" si="68"/>
        <v/>
      </c>
      <c r="C652" s="73" t="str">
        <f t="shared" si="69"/>
        <v/>
      </c>
      <c r="D652" s="73" t="str">
        <f t="shared" si="70"/>
        <v/>
      </c>
      <c r="E652" s="73" t="str">
        <f t="shared" si="71"/>
        <v/>
      </c>
      <c r="F652" s="74"/>
      <c r="G652" s="74"/>
      <c r="H652" s="75">
        <f t="shared" si="67"/>
        <v>0</v>
      </c>
      <c r="I652" s="74"/>
      <c r="J652" s="72"/>
      <c r="K652" s="72"/>
      <c r="L652" s="73" t="str">
        <f t="shared" si="72"/>
        <v/>
      </c>
    </row>
    <row r="653" spans="1:12" ht="18" customHeight="1" x14ac:dyDescent="0.15">
      <c r="A653" s="86"/>
      <c r="B653" s="73" t="str">
        <f t="shared" si="68"/>
        <v/>
      </c>
      <c r="C653" s="73" t="str">
        <f t="shared" si="69"/>
        <v/>
      </c>
      <c r="D653" s="73" t="str">
        <f t="shared" si="70"/>
        <v/>
      </c>
      <c r="E653" s="73" t="str">
        <f t="shared" si="71"/>
        <v/>
      </c>
      <c r="F653" s="74"/>
      <c r="G653" s="74"/>
      <c r="H653" s="75">
        <f t="shared" si="67"/>
        <v>0</v>
      </c>
      <c r="I653" s="74"/>
      <c r="J653" s="72"/>
      <c r="K653" s="72"/>
      <c r="L653" s="73" t="str">
        <f t="shared" si="72"/>
        <v/>
      </c>
    </row>
    <row r="654" spans="1:12" ht="18" customHeight="1" x14ac:dyDescent="0.15">
      <c r="A654" s="86"/>
      <c r="B654" s="73" t="str">
        <f t="shared" si="68"/>
        <v/>
      </c>
      <c r="C654" s="73" t="str">
        <f t="shared" si="69"/>
        <v/>
      </c>
      <c r="D654" s="73" t="str">
        <f t="shared" si="70"/>
        <v/>
      </c>
      <c r="E654" s="73" t="str">
        <f t="shared" si="71"/>
        <v/>
      </c>
      <c r="F654" s="74"/>
      <c r="G654" s="74"/>
      <c r="H654" s="75">
        <f t="shared" si="67"/>
        <v>0</v>
      </c>
      <c r="I654" s="74"/>
      <c r="J654" s="72"/>
      <c r="K654" s="72"/>
      <c r="L654" s="73" t="str">
        <f t="shared" si="72"/>
        <v/>
      </c>
    </row>
    <row r="655" spans="1:12" ht="18" customHeight="1" x14ac:dyDescent="0.15">
      <c r="A655" s="86"/>
      <c r="B655" s="73" t="str">
        <f t="shared" si="68"/>
        <v/>
      </c>
      <c r="C655" s="73" t="str">
        <f t="shared" si="69"/>
        <v/>
      </c>
      <c r="D655" s="73" t="str">
        <f t="shared" si="70"/>
        <v/>
      </c>
      <c r="E655" s="73" t="str">
        <f t="shared" si="71"/>
        <v/>
      </c>
      <c r="F655" s="74"/>
      <c r="G655" s="74"/>
      <c r="H655" s="75">
        <f t="shared" si="67"/>
        <v>0</v>
      </c>
      <c r="I655" s="74"/>
      <c r="J655" s="72"/>
      <c r="K655" s="72"/>
      <c r="L655" s="73" t="str">
        <f t="shared" si="72"/>
        <v/>
      </c>
    </row>
    <row r="656" spans="1:12" ht="18" customHeight="1" x14ac:dyDescent="0.15">
      <c r="A656" s="86"/>
      <c r="B656" s="73" t="str">
        <f t="shared" si="68"/>
        <v/>
      </c>
      <c r="C656" s="73" t="str">
        <f t="shared" si="69"/>
        <v/>
      </c>
      <c r="D656" s="73" t="str">
        <f t="shared" si="70"/>
        <v/>
      </c>
      <c r="E656" s="73" t="str">
        <f t="shared" si="71"/>
        <v/>
      </c>
      <c r="F656" s="74"/>
      <c r="G656" s="74"/>
      <c r="H656" s="75">
        <f t="shared" si="67"/>
        <v>0</v>
      </c>
      <c r="I656" s="74"/>
      <c r="J656" s="72"/>
      <c r="K656" s="72"/>
      <c r="L656" s="73" t="str">
        <f t="shared" si="72"/>
        <v/>
      </c>
    </row>
    <row r="657" spans="1:12" ht="18" customHeight="1" x14ac:dyDescent="0.15">
      <c r="A657" s="86"/>
      <c r="B657" s="73" t="str">
        <f t="shared" si="68"/>
        <v/>
      </c>
      <c r="C657" s="73" t="str">
        <f t="shared" si="69"/>
        <v/>
      </c>
      <c r="D657" s="73" t="str">
        <f t="shared" si="70"/>
        <v/>
      </c>
      <c r="E657" s="73" t="str">
        <f t="shared" si="71"/>
        <v/>
      </c>
      <c r="F657" s="74"/>
      <c r="G657" s="74"/>
      <c r="H657" s="75">
        <f t="shared" si="67"/>
        <v>0</v>
      </c>
      <c r="I657" s="74"/>
      <c r="J657" s="72"/>
      <c r="K657" s="72"/>
      <c r="L657" s="73" t="str">
        <f t="shared" si="72"/>
        <v/>
      </c>
    </row>
    <row r="658" spans="1:12" ht="18" customHeight="1" x14ac:dyDescent="0.15">
      <c r="A658" s="86"/>
      <c r="B658" s="73" t="str">
        <f t="shared" si="68"/>
        <v/>
      </c>
      <c r="C658" s="73" t="str">
        <f t="shared" si="69"/>
        <v/>
      </c>
      <c r="D658" s="73" t="str">
        <f t="shared" si="70"/>
        <v/>
      </c>
      <c r="E658" s="73" t="str">
        <f t="shared" si="71"/>
        <v/>
      </c>
      <c r="F658" s="74"/>
      <c r="G658" s="74"/>
      <c r="H658" s="75">
        <f t="shared" si="67"/>
        <v>0</v>
      </c>
      <c r="I658" s="74"/>
      <c r="J658" s="72"/>
      <c r="K658" s="72"/>
      <c r="L658" s="73" t="str">
        <f t="shared" si="72"/>
        <v/>
      </c>
    </row>
    <row r="659" spans="1:12" ht="18" customHeight="1" x14ac:dyDescent="0.15">
      <c r="A659" s="86"/>
      <c r="B659" s="73" t="str">
        <f t="shared" si="68"/>
        <v/>
      </c>
      <c r="C659" s="73" t="str">
        <f t="shared" si="69"/>
        <v/>
      </c>
      <c r="D659" s="73" t="str">
        <f t="shared" si="70"/>
        <v/>
      </c>
      <c r="E659" s="73" t="str">
        <f t="shared" si="71"/>
        <v/>
      </c>
      <c r="F659" s="74"/>
      <c r="G659" s="74"/>
      <c r="H659" s="75">
        <f t="shared" si="67"/>
        <v>0</v>
      </c>
      <c r="I659" s="74"/>
      <c r="J659" s="72"/>
      <c r="K659" s="72"/>
      <c r="L659" s="73" t="str">
        <f t="shared" si="72"/>
        <v/>
      </c>
    </row>
    <row r="660" spans="1:12" ht="18" customHeight="1" x14ac:dyDescent="0.15">
      <c r="A660" s="86"/>
      <c r="B660" s="73" t="str">
        <f t="shared" si="68"/>
        <v/>
      </c>
      <c r="C660" s="73" t="str">
        <f t="shared" si="69"/>
        <v/>
      </c>
      <c r="D660" s="73" t="str">
        <f t="shared" si="70"/>
        <v/>
      </c>
      <c r="E660" s="73" t="str">
        <f t="shared" si="71"/>
        <v/>
      </c>
      <c r="F660" s="74"/>
      <c r="G660" s="74"/>
      <c r="H660" s="75">
        <f t="shared" si="67"/>
        <v>0</v>
      </c>
      <c r="I660" s="74"/>
      <c r="J660" s="72"/>
      <c r="K660" s="72"/>
      <c r="L660" s="73" t="str">
        <f t="shared" si="72"/>
        <v/>
      </c>
    </row>
    <row r="661" spans="1:12" ht="18" customHeight="1" x14ac:dyDescent="0.15">
      <c r="A661" s="86"/>
      <c r="B661" s="73" t="str">
        <f t="shared" si="68"/>
        <v/>
      </c>
      <c r="C661" s="73" t="str">
        <f t="shared" si="69"/>
        <v/>
      </c>
      <c r="D661" s="73" t="str">
        <f t="shared" si="70"/>
        <v/>
      </c>
      <c r="E661" s="73" t="str">
        <f t="shared" si="71"/>
        <v/>
      </c>
      <c r="F661" s="74"/>
      <c r="G661" s="74"/>
      <c r="H661" s="75">
        <f t="shared" si="67"/>
        <v>0</v>
      </c>
      <c r="I661" s="74"/>
      <c r="J661" s="72"/>
      <c r="K661" s="72"/>
      <c r="L661" s="73" t="str">
        <f t="shared" si="72"/>
        <v/>
      </c>
    </row>
    <row r="662" spans="1:12" ht="18" customHeight="1" x14ac:dyDescent="0.15">
      <c r="A662" s="86"/>
      <c r="B662" s="73" t="str">
        <f t="shared" si="68"/>
        <v/>
      </c>
      <c r="C662" s="73" t="str">
        <f t="shared" si="69"/>
        <v/>
      </c>
      <c r="D662" s="73" t="str">
        <f t="shared" si="70"/>
        <v/>
      </c>
      <c r="E662" s="73" t="str">
        <f t="shared" si="71"/>
        <v/>
      </c>
      <c r="F662" s="74"/>
      <c r="G662" s="74"/>
      <c r="H662" s="75">
        <f t="shared" si="67"/>
        <v>0</v>
      </c>
      <c r="I662" s="74"/>
      <c r="J662" s="72"/>
      <c r="K662" s="72"/>
      <c r="L662" s="73" t="str">
        <f t="shared" si="72"/>
        <v/>
      </c>
    </row>
    <row r="663" spans="1:12" ht="18" customHeight="1" x14ac:dyDescent="0.15">
      <c r="A663" s="86"/>
      <c r="B663" s="73" t="str">
        <f t="shared" si="68"/>
        <v/>
      </c>
      <c r="C663" s="73" t="str">
        <f t="shared" si="69"/>
        <v/>
      </c>
      <c r="D663" s="73" t="str">
        <f t="shared" si="70"/>
        <v/>
      </c>
      <c r="E663" s="73" t="str">
        <f t="shared" si="71"/>
        <v/>
      </c>
      <c r="F663" s="74"/>
      <c r="G663" s="74"/>
      <c r="H663" s="75">
        <f t="shared" si="67"/>
        <v>0</v>
      </c>
      <c r="I663" s="74"/>
      <c r="J663" s="72"/>
      <c r="K663" s="72"/>
      <c r="L663" s="73" t="str">
        <f t="shared" si="72"/>
        <v/>
      </c>
    </row>
    <row r="664" spans="1:12" ht="18" customHeight="1" x14ac:dyDescent="0.15">
      <c r="A664" s="86"/>
      <c r="B664" s="73" t="str">
        <f t="shared" si="68"/>
        <v/>
      </c>
      <c r="C664" s="73" t="str">
        <f t="shared" si="69"/>
        <v/>
      </c>
      <c r="D664" s="73" t="str">
        <f t="shared" si="70"/>
        <v/>
      </c>
      <c r="E664" s="73" t="str">
        <f t="shared" si="71"/>
        <v/>
      </c>
      <c r="F664" s="74"/>
      <c r="G664" s="74"/>
      <c r="H664" s="75">
        <f t="shared" si="67"/>
        <v>0</v>
      </c>
      <c r="I664" s="74"/>
      <c r="J664" s="72"/>
      <c r="K664" s="72"/>
      <c r="L664" s="73" t="str">
        <f t="shared" si="72"/>
        <v/>
      </c>
    </row>
    <row r="665" spans="1:12" ht="18" customHeight="1" x14ac:dyDescent="0.15">
      <c r="A665" s="86"/>
      <c r="B665" s="73" t="str">
        <f t="shared" si="68"/>
        <v/>
      </c>
      <c r="C665" s="73" t="str">
        <f t="shared" si="69"/>
        <v/>
      </c>
      <c r="D665" s="73" t="str">
        <f t="shared" si="70"/>
        <v/>
      </c>
      <c r="E665" s="73" t="str">
        <f t="shared" si="71"/>
        <v/>
      </c>
      <c r="F665" s="74"/>
      <c r="G665" s="74"/>
      <c r="H665" s="75">
        <f t="shared" si="67"/>
        <v>0</v>
      </c>
      <c r="I665" s="74"/>
      <c r="J665" s="72"/>
      <c r="K665" s="72"/>
      <c r="L665" s="73" t="str">
        <f t="shared" si="72"/>
        <v/>
      </c>
    </row>
    <row r="666" spans="1:12" ht="18" customHeight="1" x14ac:dyDescent="0.15">
      <c r="A666" s="86"/>
      <c r="B666" s="73" t="str">
        <f t="shared" si="68"/>
        <v/>
      </c>
      <c r="C666" s="73" t="str">
        <f t="shared" si="69"/>
        <v/>
      </c>
      <c r="D666" s="73" t="str">
        <f t="shared" si="70"/>
        <v/>
      </c>
      <c r="E666" s="73" t="str">
        <f t="shared" si="71"/>
        <v/>
      </c>
      <c r="F666" s="74"/>
      <c r="G666" s="74"/>
      <c r="H666" s="75">
        <f t="shared" si="67"/>
        <v>0</v>
      </c>
      <c r="I666" s="74"/>
      <c r="J666" s="72"/>
      <c r="K666" s="72"/>
      <c r="L666" s="73" t="str">
        <f t="shared" si="72"/>
        <v/>
      </c>
    </row>
    <row r="667" spans="1:12" ht="18" customHeight="1" x14ac:dyDescent="0.15">
      <c r="A667" s="86"/>
      <c r="B667" s="73" t="str">
        <f t="shared" si="68"/>
        <v/>
      </c>
      <c r="C667" s="73" t="str">
        <f t="shared" si="69"/>
        <v/>
      </c>
      <c r="D667" s="73" t="str">
        <f t="shared" si="70"/>
        <v/>
      </c>
      <c r="E667" s="73" t="str">
        <f t="shared" si="71"/>
        <v/>
      </c>
      <c r="F667" s="74"/>
      <c r="G667" s="74"/>
      <c r="H667" s="75">
        <f t="shared" si="67"/>
        <v>0</v>
      </c>
      <c r="I667" s="74"/>
      <c r="J667" s="72"/>
      <c r="K667" s="72"/>
      <c r="L667" s="73" t="str">
        <f t="shared" si="72"/>
        <v/>
      </c>
    </row>
    <row r="668" spans="1:12" ht="18" customHeight="1" x14ac:dyDescent="0.15">
      <c r="A668" s="86"/>
      <c r="B668" s="73" t="str">
        <f t="shared" si="68"/>
        <v/>
      </c>
      <c r="C668" s="73" t="str">
        <f t="shared" si="69"/>
        <v/>
      </c>
      <c r="D668" s="73" t="str">
        <f t="shared" si="70"/>
        <v/>
      </c>
      <c r="E668" s="73" t="str">
        <f t="shared" si="71"/>
        <v/>
      </c>
      <c r="F668" s="74"/>
      <c r="G668" s="74"/>
      <c r="H668" s="75">
        <f t="shared" si="67"/>
        <v>0</v>
      </c>
      <c r="I668" s="74"/>
      <c r="J668" s="72"/>
      <c r="K668" s="72"/>
      <c r="L668" s="73" t="str">
        <f t="shared" si="72"/>
        <v/>
      </c>
    </row>
    <row r="669" spans="1:12" ht="18" customHeight="1" x14ac:dyDescent="0.15">
      <c r="A669" s="86"/>
      <c r="B669" s="73" t="str">
        <f t="shared" si="68"/>
        <v/>
      </c>
      <c r="C669" s="73" t="str">
        <f t="shared" si="69"/>
        <v/>
      </c>
      <c r="D669" s="73" t="str">
        <f t="shared" si="70"/>
        <v/>
      </c>
      <c r="E669" s="73" t="str">
        <f t="shared" si="71"/>
        <v/>
      </c>
      <c r="F669" s="74"/>
      <c r="G669" s="74"/>
      <c r="H669" s="75">
        <f t="shared" si="67"/>
        <v>0</v>
      </c>
      <c r="I669" s="74"/>
      <c r="J669" s="72"/>
      <c r="K669" s="72"/>
      <c r="L669" s="73" t="str">
        <f t="shared" si="72"/>
        <v/>
      </c>
    </row>
    <row r="670" spans="1:12" ht="18" customHeight="1" x14ac:dyDescent="0.15">
      <c r="A670" s="86"/>
      <c r="B670" s="73" t="str">
        <f t="shared" si="68"/>
        <v/>
      </c>
      <c r="C670" s="73" t="str">
        <f t="shared" si="69"/>
        <v/>
      </c>
      <c r="D670" s="73" t="str">
        <f t="shared" si="70"/>
        <v/>
      </c>
      <c r="E670" s="73" t="str">
        <f t="shared" si="71"/>
        <v/>
      </c>
      <c r="F670" s="74"/>
      <c r="G670" s="74"/>
      <c r="H670" s="75">
        <f t="shared" si="67"/>
        <v>0</v>
      </c>
      <c r="I670" s="74"/>
      <c r="J670" s="72"/>
      <c r="K670" s="72"/>
      <c r="L670" s="73" t="str">
        <f t="shared" si="72"/>
        <v/>
      </c>
    </row>
    <row r="671" spans="1:12" ht="18" customHeight="1" x14ac:dyDescent="0.15">
      <c r="A671" s="86"/>
      <c r="B671" s="73" t="str">
        <f t="shared" si="68"/>
        <v/>
      </c>
      <c r="C671" s="73" t="str">
        <f t="shared" si="69"/>
        <v/>
      </c>
      <c r="D671" s="73" t="str">
        <f t="shared" si="70"/>
        <v/>
      </c>
      <c r="E671" s="73" t="str">
        <f t="shared" si="71"/>
        <v/>
      </c>
      <c r="F671" s="74"/>
      <c r="G671" s="74"/>
      <c r="H671" s="75">
        <f t="shared" si="67"/>
        <v>0</v>
      </c>
      <c r="I671" s="74"/>
      <c r="J671" s="72"/>
      <c r="K671" s="72"/>
      <c r="L671" s="73" t="str">
        <f t="shared" si="72"/>
        <v/>
      </c>
    </row>
    <row r="672" spans="1:12" ht="18" customHeight="1" x14ac:dyDescent="0.15">
      <c r="A672" s="86"/>
      <c r="B672" s="73" t="str">
        <f t="shared" si="68"/>
        <v/>
      </c>
      <c r="C672" s="73" t="str">
        <f t="shared" si="69"/>
        <v/>
      </c>
      <c r="D672" s="73" t="str">
        <f t="shared" si="70"/>
        <v/>
      </c>
      <c r="E672" s="73" t="str">
        <f t="shared" si="71"/>
        <v/>
      </c>
      <c r="F672" s="74"/>
      <c r="G672" s="74"/>
      <c r="H672" s="75">
        <f t="shared" si="67"/>
        <v>0</v>
      </c>
      <c r="I672" s="74"/>
      <c r="J672" s="72"/>
      <c r="K672" s="72"/>
      <c r="L672" s="73" t="str">
        <f t="shared" si="72"/>
        <v/>
      </c>
    </row>
    <row r="673" spans="1:12" ht="18" customHeight="1" x14ac:dyDescent="0.15">
      <c r="A673" s="86"/>
      <c r="B673" s="73" t="str">
        <f t="shared" si="68"/>
        <v/>
      </c>
      <c r="C673" s="73" t="str">
        <f t="shared" si="69"/>
        <v/>
      </c>
      <c r="D673" s="73" t="str">
        <f t="shared" si="70"/>
        <v/>
      </c>
      <c r="E673" s="73" t="str">
        <f t="shared" si="71"/>
        <v/>
      </c>
      <c r="F673" s="74"/>
      <c r="G673" s="74"/>
      <c r="H673" s="75">
        <f t="shared" si="67"/>
        <v>0</v>
      </c>
      <c r="I673" s="74"/>
      <c r="J673" s="72"/>
      <c r="K673" s="72"/>
      <c r="L673" s="73" t="str">
        <f t="shared" si="72"/>
        <v/>
      </c>
    </row>
    <row r="674" spans="1:12" ht="18" customHeight="1" x14ac:dyDescent="0.15">
      <c r="A674" s="86"/>
      <c r="B674" s="73" t="str">
        <f t="shared" si="68"/>
        <v/>
      </c>
      <c r="C674" s="73" t="str">
        <f t="shared" si="69"/>
        <v/>
      </c>
      <c r="D674" s="73" t="str">
        <f t="shared" si="70"/>
        <v/>
      </c>
      <c r="E674" s="73" t="str">
        <f t="shared" si="71"/>
        <v/>
      </c>
      <c r="F674" s="74"/>
      <c r="G674" s="74"/>
      <c r="H674" s="75">
        <f t="shared" si="67"/>
        <v>0</v>
      </c>
      <c r="I674" s="74"/>
      <c r="J674" s="72"/>
      <c r="K674" s="72"/>
      <c r="L674" s="73" t="str">
        <f t="shared" si="72"/>
        <v/>
      </c>
    </row>
    <row r="675" spans="1:12" ht="18" customHeight="1" x14ac:dyDescent="0.15">
      <c r="A675" s="86"/>
      <c r="B675" s="73" t="str">
        <f t="shared" si="68"/>
        <v/>
      </c>
      <c r="C675" s="73" t="str">
        <f t="shared" si="69"/>
        <v/>
      </c>
      <c r="D675" s="73" t="str">
        <f t="shared" si="70"/>
        <v/>
      </c>
      <c r="E675" s="73" t="str">
        <f t="shared" si="71"/>
        <v/>
      </c>
      <c r="F675" s="74"/>
      <c r="G675" s="74"/>
      <c r="H675" s="75">
        <f t="shared" si="67"/>
        <v>0</v>
      </c>
      <c r="I675" s="74"/>
      <c r="J675" s="72"/>
      <c r="K675" s="72"/>
      <c r="L675" s="73" t="str">
        <f t="shared" si="72"/>
        <v/>
      </c>
    </row>
    <row r="676" spans="1:12" ht="18" customHeight="1" x14ac:dyDescent="0.15">
      <c r="A676" s="86"/>
      <c r="B676" s="73" t="str">
        <f t="shared" si="68"/>
        <v/>
      </c>
      <c r="C676" s="73" t="str">
        <f t="shared" si="69"/>
        <v/>
      </c>
      <c r="D676" s="73" t="str">
        <f t="shared" si="70"/>
        <v/>
      </c>
      <c r="E676" s="73" t="str">
        <f t="shared" si="71"/>
        <v/>
      </c>
      <c r="F676" s="74"/>
      <c r="G676" s="74"/>
      <c r="H676" s="75">
        <f t="shared" si="67"/>
        <v>0</v>
      </c>
      <c r="I676" s="74"/>
      <c r="J676" s="72"/>
      <c r="K676" s="72"/>
      <c r="L676" s="73" t="str">
        <f t="shared" si="72"/>
        <v/>
      </c>
    </row>
    <row r="677" spans="1:12" ht="18" customHeight="1" x14ac:dyDescent="0.15">
      <c r="A677" s="86"/>
      <c r="B677" s="73" t="str">
        <f t="shared" si="68"/>
        <v/>
      </c>
      <c r="C677" s="73" t="str">
        <f t="shared" si="69"/>
        <v/>
      </c>
      <c r="D677" s="73" t="str">
        <f t="shared" si="70"/>
        <v/>
      </c>
      <c r="E677" s="73" t="str">
        <f t="shared" si="71"/>
        <v/>
      </c>
      <c r="F677" s="74"/>
      <c r="G677" s="74"/>
      <c r="H677" s="75">
        <f t="shared" si="67"/>
        <v>0</v>
      </c>
      <c r="I677" s="74"/>
      <c r="J677" s="72"/>
      <c r="K677" s="72"/>
      <c r="L677" s="73" t="str">
        <f t="shared" si="72"/>
        <v/>
      </c>
    </row>
    <row r="678" spans="1:12" ht="18" customHeight="1" x14ac:dyDescent="0.15">
      <c r="A678" s="86"/>
      <c r="B678" s="73" t="str">
        <f t="shared" si="68"/>
        <v/>
      </c>
      <c r="C678" s="73" t="str">
        <f t="shared" si="69"/>
        <v/>
      </c>
      <c r="D678" s="73" t="str">
        <f t="shared" si="70"/>
        <v/>
      </c>
      <c r="E678" s="73" t="str">
        <f t="shared" si="71"/>
        <v/>
      </c>
      <c r="F678" s="74"/>
      <c r="G678" s="74"/>
      <c r="H678" s="75">
        <f t="shared" si="67"/>
        <v>0</v>
      </c>
      <c r="I678" s="74"/>
      <c r="J678" s="72"/>
      <c r="K678" s="72"/>
      <c r="L678" s="73" t="str">
        <f t="shared" si="72"/>
        <v/>
      </c>
    </row>
    <row r="679" spans="1:12" ht="18" customHeight="1" x14ac:dyDescent="0.15">
      <c r="A679" s="86"/>
      <c r="B679" s="73" t="str">
        <f t="shared" si="68"/>
        <v/>
      </c>
      <c r="C679" s="73" t="str">
        <f t="shared" si="69"/>
        <v/>
      </c>
      <c r="D679" s="73" t="str">
        <f t="shared" si="70"/>
        <v/>
      </c>
      <c r="E679" s="73" t="str">
        <f t="shared" si="71"/>
        <v/>
      </c>
      <c r="F679" s="74"/>
      <c r="G679" s="74"/>
      <c r="H679" s="75">
        <f t="shared" si="67"/>
        <v>0</v>
      </c>
      <c r="I679" s="74"/>
      <c r="J679" s="72"/>
      <c r="K679" s="72"/>
      <c r="L679" s="73" t="str">
        <f t="shared" si="72"/>
        <v/>
      </c>
    </row>
    <row r="680" spans="1:12" ht="18" customHeight="1" x14ac:dyDescent="0.15">
      <c r="A680" s="86"/>
      <c r="B680" s="73" t="str">
        <f t="shared" si="68"/>
        <v/>
      </c>
      <c r="C680" s="73" t="str">
        <f t="shared" si="69"/>
        <v/>
      </c>
      <c r="D680" s="73" t="str">
        <f t="shared" si="70"/>
        <v/>
      </c>
      <c r="E680" s="73" t="str">
        <f t="shared" si="71"/>
        <v/>
      </c>
      <c r="F680" s="74"/>
      <c r="G680" s="74"/>
      <c r="H680" s="75">
        <f t="shared" si="67"/>
        <v>0</v>
      </c>
      <c r="I680" s="74"/>
      <c r="J680" s="72"/>
      <c r="K680" s="72"/>
      <c r="L680" s="73" t="str">
        <f t="shared" si="72"/>
        <v/>
      </c>
    </row>
    <row r="681" spans="1:12" ht="18" customHeight="1" x14ac:dyDescent="0.15">
      <c r="A681" s="86"/>
      <c r="B681" s="73" t="str">
        <f t="shared" si="68"/>
        <v/>
      </c>
      <c r="C681" s="73" t="str">
        <f t="shared" si="69"/>
        <v/>
      </c>
      <c r="D681" s="73" t="str">
        <f t="shared" si="70"/>
        <v/>
      </c>
      <c r="E681" s="73" t="str">
        <f t="shared" si="71"/>
        <v/>
      </c>
      <c r="F681" s="74"/>
      <c r="G681" s="74"/>
      <c r="H681" s="75">
        <f t="shared" si="67"/>
        <v>0</v>
      </c>
      <c r="I681" s="74"/>
      <c r="J681" s="72"/>
      <c r="K681" s="72"/>
      <c r="L681" s="73" t="str">
        <f t="shared" si="72"/>
        <v/>
      </c>
    </row>
    <row r="682" spans="1:12" ht="18" customHeight="1" x14ac:dyDescent="0.15">
      <c r="A682" s="86"/>
      <c r="B682" s="73" t="str">
        <f t="shared" si="68"/>
        <v/>
      </c>
      <c r="C682" s="73" t="str">
        <f t="shared" si="69"/>
        <v/>
      </c>
      <c r="D682" s="73" t="str">
        <f t="shared" si="70"/>
        <v/>
      </c>
      <c r="E682" s="73" t="str">
        <f t="shared" si="71"/>
        <v/>
      </c>
      <c r="F682" s="74"/>
      <c r="G682" s="74"/>
      <c r="H682" s="75">
        <f t="shared" si="67"/>
        <v>0</v>
      </c>
      <c r="I682" s="74"/>
      <c r="J682" s="72"/>
      <c r="K682" s="72"/>
      <c r="L682" s="73" t="str">
        <f t="shared" si="72"/>
        <v/>
      </c>
    </row>
    <row r="683" spans="1:12" ht="18" customHeight="1" x14ac:dyDescent="0.15">
      <c r="A683" s="86"/>
      <c r="B683" s="73" t="str">
        <f t="shared" si="68"/>
        <v/>
      </c>
      <c r="C683" s="73" t="str">
        <f t="shared" si="69"/>
        <v/>
      </c>
      <c r="D683" s="73" t="str">
        <f t="shared" si="70"/>
        <v/>
      </c>
      <c r="E683" s="73" t="str">
        <f t="shared" si="71"/>
        <v/>
      </c>
      <c r="F683" s="74"/>
      <c r="G683" s="74"/>
      <c r="H683" s="75">
        <f t="shared" si="67"/>
        <v>0</v>
      </c>
      <c r="I683" s="74"/>
      <c r="J683" s="72"/>
      <c r="K683" s="72"/>
      <c r="L683" s="73" t="str">
        <f t="shared" si="72"/>
        <v/>
      </c>
    </row>
    <row r="684" spans="1:12" ht="18" customHeight="1" x14ac:dyDescent="0.15">
      <c r="A684" s="86"/>
      <c r="B684" s="73" t="str">
        <f t="shared" si="68"/>
        <v/>
      </c>
      <c r="C684" s="73" t="str">
        <f t="shared" si="69"/>
        <v/>
      </c>
      <c r="D684" s="73" t="str">
        <f t="shared" si="70"/>
        <v/>
      </c>
      <c r="E684" s="73" t="str">
        <f t="shared" si="71"/>
        <v/>
      </c>
      <c r="F684" s="74"/>
      <c r="G684" s="74"/>
      <c r="H684" s="75">
        <f t="shared" si="67"/>
        <v>0</v>
      </c>
      <c r="I684" s="74"/>
      <c r="J684" s="72"/>
      <c r="K684" s="72"/>
      <c r="L684" s="73" t="str">
        <f t="shared" si="72"/>
        <v/>
      </c>
    </row>
    <row r="685" spans="1:12" ht="18" customHeight="1" x14ac:dyDescent="0.15">
      <c r="A685" s="86"/>
      <c r="B685" s="73" t="str">
        <f t="shared" si="68"/>
        <v/>
      </c>
      <c r="C685" s="73" t="str">
        <f t="shared" si="69"/>
        <v/>
      </c>
      <c r="D685" s="73" t="str">
        <f t="shared" si="70"/>
        <v/>
      </c>
      <c r="E685" s="73" t="str">
        <f t="shared" si="71"/>
        <v/>
      </c>
      <c r="F685" s="74"/>
      <c r="G685" s="74"/>
      <c r="H685" s="75">
        <f t="shared" ref="H685:H748" si="73">F685*G685</f>
        <v>0</v>
      </c>
      <c r="I685" s="74"/>
      <c r="J685" s="72"/>
      <c r="K685" s="72"/>
      <c r="L685" s="73" t="str">
        <f t="shared" si="72"/>
        <v/>
      </c>
    </row>
    <row r="686" spans="1:12" ht="18" customHeight="1" x14ac:dyDescent="0.15">
      <c r="A686" s="86"/>
      <c r="B686" s="73" t="str">
        <f t="shared" si="68"/>
        <v/>
      </c>
      <c r="C686" s="73" t="str">
        <f t="shared" si="69"/>
        <v/>
      </c>
      <c r="D686" s="73" t="str">
        <f t="shared" si="70"/>
        <v/>
      </c>
      <c r="E686" s="73" t="str">
        <f t="shared" si="71"/>
        <v/>
      </c>
      <c r="F686" s="74"/>
      <c r="G686" s="74"/>
      <c r="H686" s="75">
        <f t="shared" si="73"/>
        <v>0</v>
      </c>
      <c r="I686" s="74"/>
      <c r="J686" s="72"/>
      <c r="K686" s="72"/>
      <c r="L686" s="73" t="str">
        <f t="shared" si="72"/>
        <v/>
      </c>
    </row>
    <row r="687" spans="1:12" ht="18" customHeight="1" x14ac:dyDescent="0.15">
      <c r="A687" s="86"/>
      <c r="B687" s="73" t="str">
        <f t="shared" si="68"/>
        <v/>
      </c>
      <c r="C687" s="73" t="str">
        <f t="shared" si="69"/>
        <v/>
      </c>
      <c r="D687" s="73" t="str">
        <f t="shared" si="70"/>
        <v/>
      </c>
      <c r="E687" s="73" t="str">
        <f t="shared" si="71"/>
        <v/>
      </c>
      <c r="F687" s="74"/>
      <c r="G687" s="74"/>
      <c r="H687" s="75">
        <f t="shared" si="73"/>
        <v>0</v>
      </c>
      <c r="I687" s="74"/>
      <c r="J687" s="72"/>
      <c r="K687" s="72"/>
      <c r="L687" s="73" t="str">
        <f t="shared" si="72"/>
        <v/>
      </c>
    </row>
    <row r="688" spans="1:12" ht="18" customHeight="1" x14ac:dyDescent="0.15">
      <c r="A688" s="86"/>
      <c r="B688" s="73" t="str">
        <f t="shared" si="68"/>
        <v/>
      </c>
      <c r="C688" s="73" t="str">
        <f t="shared" si="69"/>
        <v/>
      </c>
      <c r="D688" s="73" t="str">
        <f t="shared" si="70"/>
        <v/>
      </c>
      <c r="E688" s="73" t="str">
        <f t="shared" si="71"/>
        <v/>
      </c>
      <c r="F688" s="74"/>
      <c r="G688" s="74"/>
      <c r="H688" s="75">
        <f t="shared" si="73"/>
        <v>0</v>
      </c>
      <c r="I688" s="74"/>
      <c r="J688" s="72"/>
      <c r="K688" s="72"/>
      <c r="L688" s="73" t="str">
        <f t="shared" si="72"/>
        <v/>
      </c>
    </row>
    <row r="689" spans="1:12" ht="18" customHeight="1" x14ac:dyDescent="0.15">
      <c r="A689" s="86"/>
      <c r="B689" s="73" t="str">
        <f t="shared" si="68"/>
        <v/>
      </c>
      <c r="C689" s="73" t="str">
        <f t="shared" si="69"/>
        <v/>
      </c>
      <c r="D689" s="73" t="str">
        <f t="shared" si="70"/>
        <v/>
      </c>
      <c r="E689" s="73" t="str">
        <f t="shared" si="71"/>
        <v/>
      </c>
      <c r="F689" s="74"/>
      <c r="G689" s="74"/>
      <c r="H689" s="75">
        <f t="shared" si="73"/>
        <v>0</v>
      </c>
      <c r="I689" s="74"/>
      <c r="J689" s="72"/>
      <c r="K689" s="72"/>
      <c r="L689" s="73" t="str">
        <f t="shared" si="72"/>
        <v/>
      </c>
    </row>
    <row r="690" spans="1:12" ht="18" customHeight="1" x14ac:dyDescent="0.15">
      <c r="A690" s="86"/>
      <c r="B690" s="73" t="str">
        <f t="shared" si="68"/>
        <v/>
      </c>
      <c r="C690" s="73" t="str">
        <f t="shared" si="69"/>
        <v/>
      </c>
      <c r="D690" s="73" t="str">
        <f t="shared" si="70"/>
        <v/>
      </c>
      <c r="E690" s="73" t="str">
        <f t="shared" si="71"/>
        <v/>
      </c>
      <c r="F690" s="74"/>
      <c r="G690" s="74"/>
      <c r="H690" s="75">
        <f t="shared" si="73"/>
        <v>0</v>
      </c>
      <c r="I690" s="74"/>
      <c r="J690" s="72"/>
      <c r="K690" s="72"/>
      <c r="L690" s="73" t="str">
        <f t="shared" si="72"/>
        <v/>
      </c>
    </row>
    <row r="691" spans="1:12" ht="18" customHeight="1" x14ac:dyDescent="0.15">
      <c r="A691" s="86"/>
      <c r="B691" s="73" t="str">
        <f t="shared" si="68"/>
        <v/>
      </c>
      <c r="C691" s="73" t="str">
        <f t="shared" si="69"/>
        <v/>
      </c>
      <c r="D691" s="73" t="str">
        <f t="shared" si="70"/>
        <v/>
      </c>
      <c r="E691" s="73" t="str">
        <f t="shared" si="71"/>
        <v/>
      </c>
      <c r="F691" s="74"/>
      <c r="G691" s="74"/>
      <c r="H691" s="75">
        <f t="shared" si="73"/>
        <v>0</v>
      </c>
      <c r="I691" s="74"/>
      <c r="J691" s="72"/>
      <c r="K691" s="72"/>
      <c r="L691" s="73" t="str">
        <f t="shared" si="72"/>
        <v/>
      </c>
    </row>
    <row r="692" spans="1:12" ht="18" customHeight="1" x14ac:dyDescent="0.15">
      <c r="A692" s="86"/>
      <c r="B692" s="73" t="str">
        <f t="shared" si="68"/>
        <v/>
      </c>
      <c r="C692" s="73" t="str">
        <f t="shared" si="69"/>
        <v/>
      </c>
      <c r="D692" s="73" t="str">
        <f t="shared" si="70"/>
        <v/>
      </c>
      <c r="E692" s="73" t="str">
        <f t="shared" si="71"/>
        <v/>
      </c>
      <c r="F692" s="74"/>
      <c r="G692" s="74"/>
      <c r="H692" s="75">
        <f t="shared" si="73"/>
        <v>0</v>
      </c>
      <c r="I692" s="74"/>
      <c r="J692" s="72"/>
      <c r="K692" s="72"/>
      <c r="L692" s="73" t="str">
        <f t="shared" si="72"/>
        <v/>
      </c>
    </row>
    <row r="693" spans="1:12" ht="18" customHeight="1" x14ac:dyDescent="0.15">
      <c r="A693" s="86"/>
      <c r="B693" s="73" t="str">
        <f t="shared" si="68"/>
        <v/>
      </c>
      <c r="C693" s="73" t="str">
        <f t="shared" si="69"/>
        <v/>
      </c>
      <c r="D693" s="73" t="str">
        <f t="shared" si="70"/>
        <v/>
      </c>
      <c r="E693" s="73" t="str">
        <f t="shared" si="71"/>
        <v/>
      </c>
      <c r="F693" s="74"/>
      <c r="G693" s="74"/>
      <c r="H693" s="75">
        <f t="shared" si="73"/>
        <v>0</v>
      </c>
      <c r="I693" s="74"/>
      <c r="J693" s="72"/>
      <c r="K693" s="72"/>
      <c r="L693" s="73" t="str">
        <f t="shared" si="72"/>
        <v/>
      </c>
    </row>
    <row r="694" spans="1:12" ht="18" customHeight="1" x14ac:dyDescent="0.15">
      <c r="A694" s="86"/>
      <c r="B694" s="73" t="str">
        <f t="shared" si="68"/>
        <v/>
      </c>
      <c r="C694" s="73" t="str">
        <f t="shared" si="69"/>
        <v/>
      </c>
      <c r="D694" s="73" t="str">
        <f t="shared" si="70"/>
        <v/>
      </c>
      <c r="E694" s="73" t="str">
        <f t="shared" si="71"/>
        <v/>
      </c>
      <c r="F694" s="74"/>
      <c r="G694" s="74"/>
      <c r="H694" s="75">
        <f t="shared" si="73"/>
        <v>0</v>
      </c>
      <c r="I694" s="74"/>
      <c r="J694" s="72"/>
      <c r="K694" s="72"/>
      <c r="L694" s="73" t="str">
        <f t="shared" si="72"/>
        <v/>
      </c>
    </row>
    <row r="695" spans="1:12" ht="18" customHeight="1" x14ac:dyDescent="0.15">
      <c r="A695" s="86"/>
      <c r="B695" s="73" t="str">
        <f t="shared" si="68"/>
        <v/>
      </c>
      <c r="C695" s="73" t="str">
        <f t="shared" si="69"/>
        <v/>
      </c>
      <c r="D695" s="73" t="str">
        <f t="shared" si="70"/>
        <v/>
      </c>
      <c r="E695" s="73" t="str">
        <f t="shared" si="71"/>
        <v/>
      </c>
      <c r="F695" s="74"/>
      <c r="G695" s="74"/>
      <c r="H695" s="75">
        <f t="shared" si="73"/>
        <v>0</v>
      </c>
      <c r="I695" s="74"/>
      <c r="J695" s="72"/>
      <c r="K695" s="72"/>
      <c r="L695" s="73" t="str">
        <f t="shared" si="72"/>
        <v/>
      </c>
    </row>
    <row r="696" spans="1:12" ht="18" customHeight="1" x14ac:dyDescent="0.15">
      <c r="A696" s="86"/>
      <c r="B696" s="73" t="str">
        <f t="shared" si="68"/>
        <v/>
      </c>
      <c r="C696" s="73" t="str">
        <f t="shared" si="69"/>
        <v/>
      </c>
      <c r="D696" s="73" t="str">
        <f t="shared" si="70"/>
        <v/>
      </c>
      <c r="E696" s="73" t="str">
        <f t="shared" si="71"/>
        <v/>
      </c>
      <c r="F696" s="74"/>
      <c r="G696" s="74"/>
      <c r="H696" s="75">
        <f t="shared" si="73"/>
        <v>0</v>
      </c>
      <c r="I696" s="74"/>
      <c r="J696" s="72"/>
      <c r="K696" s="72"/>
      <c r="L696" s="73" t="str">
        <f t="shared" si="72"/>
        <v/>
      </c>
    </row>
    <row r="697" spans="1:12" ht="18" customHeight="1" x14ac:dyDescent="0.15">
      <c r="A697" s="86"/>
      <c r="B697" s="73" t="str">
        <f t="shared" si="68"/>
        <v/>
      </c>
      <c r="C697" s="73" t="str">
        <f t="shared" si="69"/>
        <v/>
      </c>
      <c r="D697" s="73" t="str">
        <f t="shared" si="70"/>
        <v/>
      </c>
      <c r="E697" s="73" t="str">
        <f t="shared" si="71"/>
        <v/>
      </c>
      <c r="F697" s="74"/>
      <c r="G697" s="74"/>
      <c r="H697" s="75">
        <f t="shared" si="73"/>
        <v>0</v>
      </c>
      <c r="I697" s="74"/>
      <c r="J697" s="72"/>
      <c r="K697" s="72"/>
      <c r="L697" s="73" t="str">
        <f t="shared" si="72"/>
        <v/>
      </c>
    </row>
    <row r="698" spans="1:12" ht="18" customHeight="1" x14ac:dyDescent="0.15">
      <c r="A698" s="86"/>
      <c r="B698" s="73" t="str">
        <f t="shared" si="68"/>
        <v/>
      </c>
      <c r="C698" s="73" t="str">
        <f t="shared" si="69"/>
        <v/>
      </c>
      <c r="D698" s="73" t="str">
        <f t="shared" si="70"/>
        <v/>
      </c>
      <c r="E698" s="73" t="str">
        <f t="shared" si="71"/>
        <v/>
      </c>
      <c r="F698" s="74"/>
      <c r="G698" s="74"/>
      <c r="H698" s="75">
        <f t="shared" si="73"/>
        <v>0</v>
      </c>
      <c r="I698" s="74"/>
      <c r="J698" s="72"/>
      <c r="K698" s="72"/>
      <c r="L698" s="73" t="str">
        <f t="shared" si="72"/>
        <v/>
      </c>
    </row>
    <row r="699" spans="1:12" ht="18" customHeight="1" x14ac:dyDescent="0.15">
      <c r="A699" s="86"/>
      <c r="B699" s="73" t="str">
        <f t="shared" si="68"/>
        <v/>
      </c>
      <c r="C699" s="73" t="str">
        <f t="shared" si="69"/>
        <v/>
      </c>
      <c r="D699" s="73" t="str">
        <f t="shared" si="70"/>
        <v/>
      </c>
      <c r="E699" s="73" t="str">
        <f t="shared" si="71"/>
        <v/>
      </c>
      <c r="F699" s="74"/>
      <c r="G699" s="74"/>
      <c r="H699" s="75">
        <f t="shared" si="73"/>
        <v>0</v>
      </c>
      <c r="I699" s="74"/>
      <c r="J699" s="72"/>
      <c r="K699" s="72"/>
      <c r="L699" s="73" t="str">
        <f t="shared" si="72"/>
        <v/>
      </c>
    </row>
    <row r="700" spans="1:12" ht="18" customHeight="1" x14ac:dyDescent="0.15">
      <c r="A700" s="86"/>
      <c r="B700" s="73" t="str">
        <f t="shared" si="68"/>
        <v/>
      </c>
      <c r="C700" s="73" t="str">
        <f t="shared" si="69"/>
        <v/>
      </c>
      <c r="D700" s="73" t="str">
        <f t="shared" si="70"/>
        <v/>
      </c>
      <c r="E700" s="73" t="str">
        <f t="shared" si="71"/>
        <v/>
      </c>
      <c r="F700" s="74"/>
      <c r="G700" s="74"/>
      <c r="H700" s="75">
        <f t="shared" si="73"/>
        <v>0</v>
      </c>
      <c r="I700" s="74"/>
      <c r="J700" s="72"/>
      <c r="K700" s="72"/>
      <c r="L700" s="73" t="str">
        <f t="shared" si="72"/>
        <v/>
      </c>
    </row>
    <row r="701" spans="1:12" ht="18" customHeight="1" x14ac:dyDescent="0.15">
      <c r="A701" s="86"/>
      <c r="B701" s="73" t="str">
        <f t="shared" si="68"/>
        <v/>
      </c>
      <c r="C701" s="73" t="str">
        <f t="shared" si="69"/>
        <v/>
      </c>
      <c r="D701" s="73" t="str">
        <f t="shared" si="70"/>
        <v/>
      </c>
      <c r="E701" s="73" t="str">
        <f t="shared" si="71"/>
        <v/>
      </c>
      <c r="F701" s="74"/>
      <c r="G701" s="74"/>
      <c r="H701" s="75">
        <f t="shared" si="73"/>
        <v>0</v>
      </c>
      <c r="I701" s="74"/>
      <c r="J701" s="72"/>
      <c r="K701" s="72"/>
      <c r="L701" s="73" t="str">
        <f t="shared" si="72"/>
        <v/>
      </c>
    </row>
    <row r="702" spans="1:12" ht="18" customHeight="1" x14ac:dyDescent="0.15">
      <c r="A702" s="86"/>
      <c r="B702" s="73" t="str">
        <f t="shared" si="68"/>
        <v/>
      </c>
      <c r="C702" s="73" t="str">
        <f t="shared" si="69"/>
        <v/>
      </c>
      <c r="D702" s="73" t="str">
        <f t="shared" si="70"/>
        <v/>
      </c>
      <c r="E702" s="73" t="str">
        <f t="shared" si="71"/>
        <v/>
      </c>
      <c r="F702" s="74"/>
      <c r="G702" s="74"/>
      <c r="H702" s="75">
        <f t="shared" si="73"/>
        <v>0</v>
      </c>
      <c r="I702" s="74"/>
      <c r="J702" s="72"/>
      <c r="K702" s="72"/>
      <c r="L702" s="73" t="str">
        <f t="shared" si="72"/>
        <v/>
      </c>
    </row>
    <row r="703" spans="1:12" ht="18" customHeight="1" x14ac:dyDescent="0.15">
      <c r="A703" s="86"/>
      <c r="B703" s="73" t="str">
        <f t="shared" si="68"/>
        <v/>
      </c>
      <c r="C703" s="73" t="str">
        <f t="shared" si="69"/>
        <v/>
      </c>
      <c r="D703" s="73" t="str">
        <f t="shared" si="70"/>
        <v/>
      </c>
      <c r="E703" s="73" t="str">
        <f t="shared" si="71"/>
        <v/>
      </c>
      <c r="F703" s="74"/>
      <c r="G703" s="74"/>
      <c r="H703" s="75">
        <f t="shared" si="73"/>
        <v>0</v>
      </c>
      <c r="I703" s="74"/>
      <c r="J703" s="72"/>
      <c r="K703" s="72"/>
      <c r="L703" s="73" t="str">
        <f t="shared" si="72"/>
        <v/>
      </c>
    </row>
    <row r="704" spans="1:12" ht="18" customHeight="1" x14ac:dyDescent="0.15">
      <c r="A704" s="86"/>
      <c r="B704" s="73" t="str">
        <f t="shared" si="68"/>
        <v/>
      </c>
      <c r="C704" s="73" t="str">
        <f t="shared" si="69"/>
        <v/>
      </c>
      <c r="D704" s="73" t="str">
        <f t="shared" si="70"/>
        <v/>
      </c>
      <c r="E704" s="73" t="str">
        <f t="shared" si="71"/>
        <v/>
      </c>
      <c r="F704" s="74"/>
      <c r="G704" s="74"/>
      <c r="H704" s="75">
        <f t="shared" si="73"/>
        <v>0</v>
      </c>
      <c r="I704" s="74"/>
      <c r="J704" s="72"/>
      <c r="K704" s="72"/>
      <c r="L704" s="73" t="str">
        <f t="shared" si="72"/>
        <v/>
      </c>
    </row>
    <row r="705" spans="1:12" ht="18" customHeight="1" x14ac:dyDescent="0.15">
      <c r="A705" s="86"/>
      <c r="B705" s="73" t="str">
        <f t="shared" si="68"/>
        <v/>
      </c>
      <c r="C705" s="73" t="str">
        <f t="shared" si="69"/>
        <v/>
      </c>
      <c r="D705" s="73" t="str">
        <f t="shared" si="70"/>
        <v/>
      </c>
      <c r="E705" s="73" t="str">
        <f t="shared" si="71"/>
        <v/>
      </c>
      <c r="F705" s="74"/>
      <c r="G705" s="74"/>
      <c r="H705" s="75">
        <f t="shared" si="73"/>
        <v>0</v>
      </c>
      <c r="I705" s="74"/>
      <c r="J705" s="72"/>
      <c r="K705" s="72"/>
      <c r="L705" s="73" t="str">
        <f t="shared" si="72"/>
        <v/>
      </c>
    </row>
    <row r="706" spans="1:12" ht="18" customHeight="1" x14ac:dyDescent="0.15">
      <c r="A706" s="86"/>
      <c r="B706" s="73" t="str">
        <f t="shared" si="68"/>
        <v/>
      </c>
      <c r="C706" s="73" t="str">
        <f t="shared" si="69"/>
        <v/>
      </c>
      <c r="D706" s="73" t="str">
        <f t="shared" si="70"/>
        <v/>
      </c>
      <c r="E706" s="73" t="str">
        <f t="shared" si="71"/>
        <v/>
      </c>
      <c r="F706" s="74"/>
      <c r="G706" s="74"/>
      <c r="H706" s="75">
        <f t="shared" si="73"/>
        <v>0</v>
      </c>
      <c r="I706" s="74"/>
      <c r="J706" s="72"/>
      <c r="K706" s="72"/>
      <c r="L706" s="73" t="str">
        <f t="shared" si="72"/>
        <v/>
      </c>
    </row>
    <row r="707" spans="1:12" ht="18" customHeight="1" x14ac:dyDescent="0.15">
      <c r="A707" s="86"/>
      <c r="B707" s="73" t="str">
        <f t="shared" ref="B707:B770" si="74">IF($A707=0,"",IF(VLOOKUP($A707,nbbm,2,FALSE)=0,"无此物料",VLOOKUP($A707,nbbm,2,FALSE)))</f>
        <v/>
      </c>
      <c r="C707" s="73" t="str">
        <f t="shared" ref="C707:C770" si="75">IF($A707=0,"",IF(VLOOKUP($A707,nbbm,3,FALSE)=0,"-",VLOOKUP($A707,nbbm,3,FALSE)))</f>
        <v/>
      </c>
      <c r="D707" s="73" t="str">
        <f t="shared" ref="D707:D770" si="76">IF($A707=0,"",IF(VLOOKUP($A707,nbbm,4,FALSE)=0,"-",VLOOKUP($A707,nbbm,4,FALSE)))</f>
        <v/>
      </c>
      <c r="E707" s="73" t="str">
        <f t="shared" ref="E707:E770" si="77">IF($A707=0,"",IF(VLOOKUP($A707,nbbm,5,FALSE)=0,"-",VLOOKUP($A707,nbbm,5,FALSE)))</f>
        <v/>
      </c>
      <c r="F707" s="74"/>
      <c r="G707" s="74"/>
      <c r="H707" s="75">
        <f t="shared" si="73"/>
        <v>0</v>
      </c>
      <c r="I707" s="74"/>
      <c r="J707" s="72"/>
      <c r="K707" s="72"/>
      <c r="L707" s="73" t="str">
        <f t="shared" si="72"/>
        <v/>
      </c>
    </row>
    <row r="708" spans="1:12" ht="18" customHeight="1" x14ac:dyDescent="0.15">
      <c r="A708" s="86"/>
      <c r="B708" s="73" t="str">
        <f t="shared" si="74"/>
        <v/>
      </c>
      <c r="C708" s="73" t="str">
        <f t="shared" si="75"/>
        <v/>
      </c>
      <c r="D708" s="73" t="str">
        <f t="shared" si="76"/>
        <v/>
      </c>
      <c r="E708" s="73" t="str">
        <f t="shared" si="77"/>
        <v/>
      </c>
      <c r="F708" s="74"/>
      <c r="G708" s="74"/>
      <c r="H708" s="75">
        <f t="shared" si="73"/>
        <v>0</v>
      </c>
      <c r="I708" s="74"/>
      <c r="J708" s="72"/>
      <c r="K708" s="72"/>
      <c r="L708" s="73" t="str">
        <f t="shared" ref="L708:L771" si="78">IF(F708&gt;0,"入库","")</f>
        <v/>
      </c>
    </row>
    <row r="709" spans="1:12" ht="18" customHeight="1" x14ac:dyDescent="0.15">
      <c r="A709" s="86"/>
      <c r="B709" s="73" t="str">
        <f t="shared" si="74"/>
        <v/>
      </c>
      <c r="C709" s="73" t="str">
        <f t="shared" si="75"/>
        <v/>
      </c>
      <c r="D709" s="73" t="str">
        <f t="shared" si="76"/>
        <v/>
      </c>
      <c r="E709" s="73" t="str">
        <f t="shared" si="77"/>
        <v/>
      </c>
      <c r="F709" s="74"/>
      <c r="G709" s="74"/>
      <c r="H709" s="75">
        <f t="shared" si="73"/>
        <v>0</v>
      </c>
      <c r="I709" s="74"/>
      <c r="J709" s="72"/>
      <c r="K709" s="72"/>
      <c r="L709" s="73" t="str">
        <f t="shared" si="78"/>
        <v/>
      </c>
    </row>
    <row r="710" spans="1:12" ht="18" customHeight="1" x14ac:dyDescent="0.15">
      <c r="A710" s="86"/>
      <c r="B710" s="73" t="str">
        <f t="shared" si="74"/>
        <v/>
      </c>
      <c r="C710" s="73" t="str">
        <f t="shared" si="75"/>
        <v/>
      </c>
      <c r="D710" s="73" t="str">
        <f t="shared" si="76"/>
        <v/>
      </c>
      <c r="E710" s="73" t="str">
        <f t="shared" si="77"/>
        <v/>
      </c>
      <c r="F710" s="74"/>
      <c r="G710" s="74"/>
      <c r="H710" s="75">
        <f t="shared" si="73"/>
        <v>0</v>
      </c>
      <c r="I710" s="74"/>
      <c r="J710" s="72"/>
      <c r="K710" s="72"/>
      <c r="L710" s="73" t="str">
        <f t="shared" si="78"/>
        <v/>
      </c>
    </row>
    <row r="711" spans="1:12" ht="18" customHeight="1" x14ac:dyDescent="0.15">
      <c r="A711" s="86"/>
      <c r="B711" s="73" t="str">
        <f t="shared" si="74"/>
        <v/>
      </c>
      <c r="C711" s="73" t="str">
        <f t="shared" si="75"/>
        <v/>
      </c>
      <c r="D711" s="73" t="str">
        <f t="shared" si="76"/>
        <v/>
      </c>
      <c r="E711" s="73" t="str">
        <f t="shared" si="77"/>
        <v/>
      </c>
      <c r="F711" s="74"/>
      <c r="G711" s="74"/>
      <c r="H711" s="75">
        <f t="shared" si="73"/>
        <v>0</v>
      </c>
      <c r="I711" s="74"/>
      <c r="J711" s="72"/>
      <c r="K711" s="72"/>
      <c r="L711" s="73" t="str">
        <f t="shared" si="78"/>
        <v/>
      </c>
    </row>
    <row r="712" spans="1:12" ht="18" customHeight="1" x14ac:dyDescent="0.15">
      <c r="A712" s="86"/>
      <c r="B712" s="73" t="str">
        <f t="shared" si="74"/>
        <v/>
      </c>
      <c r="C712" s="73" t="str">
        <f t="shared" si="75"/>
        <v/>
      </c>
      <c r="D712" s="73" t="str">
        <f t="shared" si="76"/>
        <v/>
      </c>
      <c r="E712" s="73" t="str">
        <f t="shared" si="77"/>
        <v/>
      </c>
      <c r="F712" s="74"/>
      <c r="G712" s="74"/>
      <c r="H712" s="75">
        <f t="shared" si="73"/>
        <v>0</v>
      </c>
      <c r="I712" s="74"/>
      <c r="J712" s="72"/>
      <c r="K712" s="72"/>
      <c r="L712" s="73" t="str">
        <f t="shared" si="78"/>
        <v/>
      </c>
    </row>
    <row r="713" spans="1:12" ht="18" customHeight="1" x14ac:dyDescent="0.15">
      <c r="A713" s="86"/>
      <c r="B713" s="73" t="str">
        <f t="shared" si="74"/>
        <v/>
      </c>
      <c r="C713" s="73" t="str">
        <f t="shared" si="75"/>
        <v/>
      </c>
      <c r="D713" s="73" t="str">
        <f t="shared" si="76"/>
        <v/>
      </c>
      <c r="E713" s="73" t="str">
        <f t="shared" si="77"/>
        <v/>
      </c>
      <c r="F713" s="74"/>
      <c r="G713" s="74"/>
      <c r="H713" s="75">
        <f t="shared" si="73"/>
        <v>0</v>
      </c>
      <c r="I713" s="74"/>
      <c r="J713" s="72"/>
      <c r="K713" s="72"/>
      <c r="L713" s="73" t="str">
        <f t="shared" si="78"/>
        <v/>
      </c>
    </row>
    <row r="714" spans="1:12" ht="18" customHeight="1" x14ac:dyDescent="0.15">
      <c r="A714" s="86"/>
      <c r="B714" s="73" t="str">
        <f t="shared" si="74"/>
        <v/>
      </c>
      <c r="C714" s="73" t="str">
        <f t="shared" si="75"/>
        <v/>
      </c>
      <c r="D714" s="73" t="str">
        <f t="shared" si="76"/>
        <v/>
      </c>
      <c r="E714" s="73" t="str">
        <f t="shared" si="77"/>
        <v/>
      </c>
      <c r="F714" s="74"/>
      <c r="G714" s="74"/>
      <c r="H714" s="75">
        <f t="shared" si="73"/>
        <v>0</v>
      </c>
      <c r="I714" s="74"/>
      <c r="J714" s="72"/>
      <c r="K714" s="72"/>
      <c r="L714" s="73" t="str">
        <f t="shared" si="78"/>
        <v/>
      </c>
    </row>
    <row r="715" spans="1:12" ht="18" customHeight="1" x14ac:dyDescent="0.15">
      <c r="A715" s="86"/>
      <c r="B715" s="73" t="str">
        <f t="shared" si="74"/>
        <v/>
      </c>
      <c r="C715" s="73" t="str">
        <f t="shared" si="75"/>
        <v/>
      </c>
      <c r="D715" s="73" t="str">
        <f t="shared" si="76"/>
        <v/>
      </c>
      <c r="E715" s="73" t="str">
        <f t="shared" si="77"/>
        <v/>
      </c>
      <c r="F715" s="74"/>
      <c r="G715" s="74"/>
      <c r="H715" s="75">
        <f t="shared" si="73"/>
        <v>0</v>
      </c>
      <c r="I715" s="74"/>
      <c r="J715" s="72"/>
      <c r="K715" s="72"/>
      <c r="L715" s="73" t="str">
        <f t="shared" si="78"/>
        <v/>
      </c>
    </row>
    <row r="716" spans="1:12" ht="18" customHeight="1" x14ac:dyDescent="0.15">
      <c r="A716" s="86"/>
      <c r="B716" s="73" t="str">
        <f t="shared" si="74"/>
        <v/>
      </c>
      <c r="C716" s="73" t="str">
        <f t="shared" si="75"/>
        <v/>
      </c>
      <c r="D716" s="73" t="str">
        <f t="shared" si="76"/>
        <v/>
      </c>
      <c r="E716" s="73" t="str">
        <f t="shared" si="77"/>
        <v/>
      </c>
      <c r="F716" s="74"/>
      <c r="G716" s="74"/>
      <c r="H716" s="75">
        <f t="shared" si="73"/>
        <v>0</v>
      </c>
      <c r="I716" s="74"/>
      <c r="J716" s="72"/>
      <c r="K716" s="72"/>
      <c r="L716" s="73" t="str">
        <f t="shared" si="78"/>
        <v/>
      </c>
    </row>
    <row r="717" spans="1:12" ht="18" customHeight="1" x14ac:dyDescent="0.15">
      <c r="A717" s="86"/>
      <c r="B717" s="73" t="str">
        <f t="shared" si="74"/>
        <v/>
      </c>
      <c r="C717" s="73" t="str">
        <f t="shared" si="75"/>
        <v/>
      </c>
      <c r="D717" s="73" t="str">
        <f t="shared" si="76"/>
        <v/>
      </c>
      <c r="E717" s="73" t="str">
        <f t="shared" si="77"/>
        <v/>
      </c>
      <c r="F717" s="74"/>
      <c r="G717" s="74"/>
      <c r="H717" s="75">
        <f t="shared" si="73"/>
        <v>0</v>
      </c>
      <c r="I717" s="74"/>
      <c r="J717" s="72"/>
      <c r="K717" s="72"/>
      <c r="L717" s="73" t="str">
        <f t="shared" si="78"/>
        <v/>
      </c>
    </row>
    <row r="718" spans="1:12" ht="18" customHeight="1" x14ac:dyDescent="0.15">
      <c r="A718" s="86"/>
      <c r="B718" s="73" t="str">
        <f t="shared" si="74"/>
        <v/>
      </c>
      <c r="C718" s="73" t="str">
        <f t="shared" si="75"/>
        <v/>
      </c>
      <c r="D718" s="73" t="str">
        <f t="shared" si="76"/>
        <v/>
      </c>
      <c r="E718" s="73" t="str">
        <f t="shared" si="77"/>
        <v/>
      </c>
      <c r="F718" s="74"/>
      <c r="G718" s="74"/>
      <c r="H718" s="75">
        <f t="shared" si="73"/>
        <v>0</v>
      </c>
      <c r="I718" s="74"/>
      <c r="J718" s="72"/>
      <c r="K718" s="72"/>
      <c r="L718" s="73" t="str">
        <f t="shared" si="78"/>
        <v/>
      </c>
    </row>
    <row r="719" spans="1:12" ht="18" customHeight="1" x14ac:dyDescent="0.15">
      <c r="A719" s="86"/>
      <c r="B719" s="73" t="str">
        <f t="shared" si="74"/>
        <v/>
      </c>
      <c r="C719" s="73" t="str">
        <f t="shared" si="75"/>
        <v/>
      </c>
      <c r="D719" s="73" t="str">
        <f t="shared" si="76"/>
        <v/>
      </c>
      <c r="E719" s="73" t="str">
        <f t="shared" si="77"/>
        <v/>
      </c>
      <c r="F719" s="74"/>
      <c r="G719" s="74"/>
      <c r="H719" s="75">
        <f t="shared" si="73"/>
        <v>0</v>
      </c>
      <c r="I719" s="74"/>
      <c r="J719" s="72"/>
      <c r="K719" s="72"/>
      <c r="L719" s="73" t="str">
        <f t="shared" si="78"/>
        <v/>
      </c>
    </row>
    <row r="720" spans="1:12" ht="18" customHeight="1" x14ac:dyDescent="0.15">
      <c r="A720" s="86"/>
      <c r="B720" s="73" t="str">
        <f t="shared" si="74"/>
        <v/>
      </c>
      <c r="C720" s="73" t="str">
        <f t="shared" si="75"/>
        <v/>
      </c>
      <c r="D720" s="73" t="str">
        <f t="shared" si="76"/>
        <v/>
      </c>
      <c r="E720" s="73" t="str">
        <f t="shared" si="77"/>
        <v/>
      </c>
      <c r="F720" s="74"/>
      <c r="G720" s="74"/>
      <c r="H720" s="75">
        <f t="shared" si="73"/>
        <v>0</v>
      </c>
      <c r="I720" s="74"/>
      <c r="J720" s="72"/>
      <c r="K720" s="72"/>
      <c r="L720" s="73" t="str">
        <f t="shared" si="78"/>
        <v/>
      </c>
    </row>
    <row r="721" spans="1:12" ht="18" customHeight="1" x14ac:dyDescent="0.15">
      <c r="A721" s="86"/>
      <c r="B721" s="73" t="str">
        <f t="shared" si="74"/>
        <v/>
      </c>
      <c r="C721" s="73" t="str">
        <f t="shared" si="75"/>
        <v/>
      </c>
      <c r="D721" s="73" t="str">
        <f t="shared" si="76"/>
        <v/>
      </c>
      <c r="E721" s="73" t="str">
        <f t="shared" si="77"/>
        <v/>
      </c>
      <c r="F721" s="74"/>
      <c r="G721" s="74"/>
      <c r="H721" s="75">
        <f t="shared" si="73"/>
        <v>0</v>
      </c>
      <c r="I721" s="74"/>
      <c r="J721" s="72"/>
      <c r="K721" s="72"/>
      <c r="L721" s="73" t="str">
        <f t="shared" si="78"/>
        <v/>
      </c>
    </row>
    <row r="722" spans="1:12" ht="18" customHeight="1" x14ac:dyDescent="0.15">
      <c r="A722" s="86"/>
      <c r="B722" s="73" t="str">
        <f t="shared" si="74"/>
        <v/>
      </c>
      <c r="C722" s="73" t="str">
        <f t="shared" si="75"/>
        <v/>
      </c>
      <c r="D722" s="73" t="str">
        <f t="shared" si="76"/>
        <v/>
      </c>
      <c r="E722" s="73" t="str">
        <f t="shared" si="77"/>
        <v/>
      </c>
      <c r="F722" s="74"/>
      <c r="G722" s="74"/>
      <c r="H722" s="75">
        <f t="shared" si="73"/>
        <v>0</v>
      </c>
      <c r="I722" s="74"/>
      <c r="J722" s="72"/>
      <c r="K722" s="72"/>
      <c r="L722" s="73" t="str">
        <f t="shared" si="78"/>
        <v/>
      </c>
    </row>
    <row r="723" spans="1:12" ht="18" customHeight="1" x14ac:dyDescent="0.15">
      <c r="A723" s="86"/>
      <c r="B723" s="73" t="str">
        <f t="shared" si="74"/>
        <v/>
      </c>
      <c r="C723" s="73" t="str">
        <f t="shared" si="75"/>
        <v/>
      </c>
      <c r="D723" s="73" t="str">
        <f t="shared" si="76"/>
        <v/>
      </c>
      <c r="E723" s="73" t="str">
        <f t="shared" si="77"/>
        <v/>
      </c>
      <c r="F723" s="74"/>
      <c r="G723" s="74"/>
      <c r="H723" s="75">
        <f t="shared" si="73"/>
        <v>0</v>
      </c>
      <c r="I723" s="74"/>
      <c r="J723" s="72"/>
      <c r="K723" s="72"/>
      <c r="L723" s="73" t="str">
        <f t="shared" si="78"/>
        <v/>
      </c>
    </row>
    <row r="724" spans="1:12" ht="18" customHeight="1" x14ac:dyDescent="0.15">
      <c r="A724" s="86"/>
      <c r="B724" s="73" t="str">
        <f t="shared" si="74"/>
        <v/>
      </c>
      <c r="C724" s="73" t="str">
        <f t="shared" si="75"/>
        <v/>
      </c>
      <c r="D724" s="73" t="str">
        <f t="shared" si="76"/>
        <v/>
      </c>
      <c r="E724" s="73" t="str">
        <f t="shared" si="77"/>
        <v/>
      </c>
      <c r="F724" s="74"/>
      <c r="G724" s="74"/>
      <c r="H724" s="75">
        <f t="shared" si="73"/>
        <v>0</v>
      </c>
      <c r="I724" s="74"/>
      <c r="J724" s="72"/>
      <c r="K724" s="72"/>
      <c r="L724" s="73" t="str">
        <f t="shared" si="78"/>
        <v/>
      </c>
    </row>
    <row r="725" spans="1:12" ht="18" customHeight="1" x14ac:dyDescent="0.15">
      <c r="A725" s="86"/>
      <c r="B725" s="73" t="str">
        <f t="shared" si="74"/>
        <v/>
      </c>
      <c r="C725" s="73" t="str">
        <f t="shared" si="75"/>
        <v/>
      </c>
      <c r="D725" s="73" t="str">
        <f t="shared" si="76"/>
        <v/>
      </c>
      <c r="E725" s="73" t="str">
        <f t="shared" si="77"/>
        <v/>
      </c>
      <c r="F725" s="74"/>
      <c r="G725" s="74"/>
      <c r="H725" s="75">
        <f t="shared" si="73"/>
        <v>0</v>
      </c>
      <c r="I725" s="74"/>
      <c r="J725" s="72"/>
      <c r="K725" s="72"/>
      <c r="L725" s="73" t="str">
        <f t="shared" si="78"/>
        <v/>
      </c>
    </row>
    <row r="726" spans="1:12" ht="18" customHeight="1" x14ac:dyDescent="0.15">
      <c r="A726" s="86"/>
      <c r="B726" s="73" t="str">
        <f t="shared" si="74"/>
        <v/>
      </c>
      <c r="C726" s="73" t="str">
        <f t="shared" si="75"/>
        <v/>
      </c>
      <c r="D726" s="73" t="str">
        <f t="shared" si="76"/>
        <v/>
      </c>
      <c r="E726" s="73" t="str">
        <f t="shared" si="77"/>
        <v/>
      </c>
      <c r="F726" s="74"/>
      <c r="G726" s="74"/>
      <c r="H726" s="75">
        <f t="shared" si="73"/>
        <v>0</v>
      </c>
      <c r="I726" s="74"/>
      <c r="J726" s="72"/>
      <c r="K726" s="72"/>
      <c r="L726" s="73" t="str">
        <f t="shared" si="78"/>
        <v/>
      </c>
    </row>
    <row r="727" spans="1:12" ht="18" customHeight="1" x14ac:dyDescent="0.15">
      <c r="A727" s="86"/>
      <c r="B727" s="73" t="str">
        <f t="shared" si="74"/>
        <v/>
      </c>
      <c r="C727" s="73" t="str">
        <f t="shared" si="75"/>
        <v/>
      </c>
      <c r="D727" s="73" t="str">
        <f t="shared" si="76"/>
        <v/>
      </c>
      <c r="E727" s="73" t="str">
        <f t="shared" si="77"/>
        <v/>
      </c>
      <c r="F727" s="74"/>
      <c r="G727" s="74"/>
      <c r="H727" s="75">
        <f t="shared" si="73"/>
        <v>0</v>
      </c>
      <c r="I727" s="74"/>
      <c r="J727" s="72"/>
      <c r="K727" s="72"/>
      <c r="L727" s="73" t="str">
        <f t="shared" si="78"/>
        <v/>
      </c>
    </row>
    <row r="728" spans="1:12" ht="18" customHeight="1" x14ac:dyDescent="0.15">
      <c r="A728" s="86"/>
      <c r="B728" s="73" t="str">
        <f t="shared" si="74"/>
        <v/>
      </c>
      <c r="C728" s="73" t="str">
        <f t="shared" si="75"/>
        <v/>
      </c>
      <c r="D728" s="73" t="str">
        <f t="shared" si="76"/>
        <v/>
      </c>
      <c r="E728" s="73" t="str">
        <f t="shared" si="77"/>
        <v/>
      </c>
      <c r="F728" s="74"/>
      <c r="G728" s="74"/>
      <c r="H728" s="75">
        <f t="shared" si="73"/>
        <v>0</v>
      </c>
      <c r="I728" s="74"/>
      <c r="J728" s="72"/>
      <c r="K728" s="72"/>
      <c r="L728" s="73" t="str">
        <f t="shared" si="78"/>
        <v/>
      </c>
    </row>
    <row r="729" spans="1:12" ht="18" customHeight="1" x14ac:dyDescent="0.15">
      <c r="A729" s="86"/>
      <c r="B729" s="73" t="str">
        <f t="shared" si="74"/>
        <v/>
      </c>
      <c r="C729" s="73" t="str">
        <f t="shared" si="75"/>
        <v/>
      </c>
      <c r="D729" s="73" t="str">
        <f t="shared" si="76"/>
        <v/>
      </c>
      <c r="E729" s="73" t="str">
        <f t="shared" si="77"/>
        <v/>
      </c>
      <c r="F729" s="74"/>
      <c r="G729" s="74"/>
      <c r="H729" s="75">
        <f t="shared" si="73"/>
        <v>0</v>
      </c>
      <c r="I729" s="74"/>
      <c r="J729" s="72"/>
      <c r="K729" s="72"/>
      <c r="L729" s="73" t="str">
        <f t="shared" si="78"/>
        <v/>
      </c>
    </row>
    <row r="730" spans="1:12" ht="18" customHeight="1" x14ac:dyDescent="0.15">
      <c r="A730" s="86"/>
      <c r="B730" s="73" t="str">
        <f t="shared" si="74"/>
        <v/>
      </c>
      <c r="C730" s="73" t="str">
        <f t="shared" si="75"/>
        <v/>
      </c>
      <c r="D730" s="73" t="str">
        <f t="shared" si="76"/>
        <v/>
      </c>
      <c r="E730" s="73" t="str">
        <f t="shared" si="77"/>
        <v/>
      </c>
      <c r="F730" s="74"/>
      <c r="G730" s="74"/>
      <c r="H730" s="75">
        <f t="shared" si="73"/>
        <v>0</v>
      </c>
      <c r="I730" s="74"/>
      <c r="J730" s="72"/>
      <c r="K730" s="72"/>
      <c r="L730" s="73" t="str">
        <f t="shared" si="78"/>
        <v/>
      </c>
    </row>
    <row r="731" spans="1:12" ht="18" customHeight="1" x14ac:dyDescent="0.15">
      <c r="A731" s="86"/>
      <c r="B731" s="73" t="str">
        <f t="shared" si="74"/>
        <v/>
      </c>
      <c r="C731" s="73" t="str">
        <f t="shared" si="75"/>
        <v/>
      </c>
      <c r="D731" s="73" t="str">
        <f t="shared" si="76"/>
        <v/>
      </c>
      <c r="E731" s="73" t="str">
        <f t="shared" si="77"/>
        <v/>
      </c>
      <c r="F731" s="74"/>
      <c r="G731" s="74"/>
      <c r="H731" s="75">
        <f t="shared" si="73"/>
        <v>0</v>
      </c>
      <c r="I731" s="74"/>
      <c r="J731" s="72"/>
      <c r="K731" s="72"/>
      <c r="L731" s="73" t="str">
        <f t="shared" si="78"/>
        <v/>
      </c>
    </row>
    <row r="732" spans="1:12" ht="18" customHeight="1" x14ac:dyDescent="0.15">
      <c r="A732" s="86"/>
      <c r="B732" s="73" t="str">
        <f t="shared" si="74"/>
        <v/>
      </c>
      <c r="C732" s="73" t="str">
        <f t="shared" si="75"/>
        <v/>
      </c>
      <c r="D732" s="73" t="str">
        <f t="shared" si="76"/>
        <v/>
      </c>
      <c r="E732" s="73" t="str">
        <f t="shared" si="77"/>
        <v/>
      </c>
      <c r="F732" s="74"/>
      <c r="G732" s="74"/>
      <c r="H732" s="75">
        <f t="shared" si="73"/>
        <v>0</v>
      </c>
      <c r="I732" s="74"/>
      <c r="J732" s="72"/>
      <c r="K732" s="72"/>
      <c r="L732" s="73" t="str">
        <f t="shared" si="78"/>
        <v/>
      </c>
    </row>
    <row r="733" spans="1:12" ht="18" customHeight="1" x14ac:dyDescent="0.15">
      <c r="A733" s="86"/>
      <c r="B733" s="73" t="str">
        <f t="shared" si="74"/>
        <v/>
      </c>
      <c r="C733" s="73" t="str">
        <f t="shared" si="75"/>
        <v/>
      </c>
      <c r="D733" s="73" t="str">
        <f t="shared" si="76"/>
        <v/>
      </c>
      <c r="E733" s="73" t="str">
        <f t="shared" si="77"/>
        <v/>
      </c>
      <c r="F733" s="74"/>
      <c r="G733" s="74"/>
      <c r="H733" s="75">
        <f t="shared" si="73"/>
        <v>0</v>
      </c>
      <c r="I733" s="74"/>
      <c r="J733" s="72"/>
      <c r="K733" s="72"/>
      <c r="L733" s="73" t="str">
        <f t="shared" si="78"/>
        <v/>
      </c>
    </row>
    <row r="734" spans="1:12" ht="18" customHeight="1" x14ac:dyDescent="0.15">
      <c r="A734" s="86"/>
      <c r="B734" s="73" t="str">
        <f t="shared" si="74"/>
        <v/>
      </c>
      <c r="C734" s="73" t="str">
        <f t="shared" si="75"/>
        <v/>
      </c>
      <c r="D734" s="73" t="str">
        <f t="shared" si="76"/>
        <v/>
      </c>
      <c r="E734" s="73" t="str">
        <f t="shared" si="77"/>
        <v/>
      </c>
      <c r="F734" s="74"/>
      <c r="G734" s="74"/>
      <c r="H734" s="75">
        <f t="shared" si="73"/>
        <v>0</v>
      </c>
      <c r="I734" s="74"/>
      <c r="J734" s="72"/>
      <c r="K734" s="72"/>
      <c r="L734" s="73" t="str">
        <f t="shared" si="78"/>
        <v/>
      </c>
    </row>
    <row r="735" spans="1:12" ht="18" customHeight="1" x14ac:dyDescent="0.15">
      <c r="A735" s="86"/>
      <c r="B735" s="73" t="str">
        <f t="shared" si="74"/>
        <v/>
      </c>
      <c r="C735" s="73" t="str">
        <f t="shared" si="75"/>
        <v/>
      </c>
      <c r="D735" s="73" t="str">
        <f t="shared" si="76"/>
        <v/>
      </c>
      <c r="E735" s="73" t="str">
        <f t="shared" si="77"/>
        <v/>
      </c>
      <c r="F735" s="74"/>
      <c r="G735" s="74"/>
      <c r="H735" s="75">
        <f t="shared" si="73"/>
        <v>0</v>
      </c>
      <c r="I735" s="74"/>
      <c r="J735" s="72"/>
      <c r="K735" s="72"/>
      <c r="L735" s="73" t="str">
        <f t="shared" si="78"/>
        <v/>
      </c>
    </row>
    <row r="736" spans="1:12" ht="18" customHeight="1" x14ac:dyDescent="0.15">
      <c r="A736" s="86"/>
      <c r="B736" s="73" t="str">
        <f t="shared" si="74"/>
        <v/>
      </c>
      <c r="C736" s="73" t="str">
        <f t="shared" si="75"/>
        <v/>
      </c>
      <c r="D736" s="73" t="str">
        <f t="shared" si="76"/>
        <v/>
      </c>
      <c r="E736" s="73" t="str">
        <f t="shared" si="77"/>
        <v/>
      </c>
      <c r="F736" s="74"/>
      <c r="G736" s="74"/>
      <c r="H736" s="75">
        <f t="shared" si="73"/>
        <v>0</v>
      </c>
      <c r="I736" s="74"/>
      <c r="J736" s="72"/>
      <c r="K736" s="72"/>
      <c r="L736" s="73" t="str">
        <f t="shared" si="78"/>
        <v/>
      </c>
    </row>
    <row r="737" spans="1:12" ht="18" customHeight="1" x14ac:dyDescent="0.15">
      <c r="A737" s="86"/>
      <c r="B737" s="73" t="str">
        <f t="shared" si="74"/>
        <v/>
      </c>
      <c r="C737" s="73" t="str">
        <f t="shared" si="75"/>
        <v/>
      </c>
      <c r="D737" s="73" t="str">
        <f t="shared" si="76"/>
        <v/>
      </c>
      <c r="E737" s="73" t="str">
        <f t="shared" si="77"/>
        <v/>
      </c>
      <c r="F737" s="74"/>
      <c r="G737" s="74"/>
      <c r="H737" s="75">
        <f t="shared" si="73"/>
        <v>0</v>
      </c>
      <c r="I737" s="74"/>
      <c r="J737" s="72"/>
      <c r="K737" s="72"/>
      <c r="L737" s="73" t="str">
        <f t="shared" si="78"/>
        <v/>
      </c>
    </row>
    <row r="738" spans="1:12" ht="18" customHeight="1" x14ac:dyDescent="0.15">
      <c r="A738" s="86"/>
      <c r="B738" s="73" t="str">
        <f t="shared" si="74"/>
        <v/>
      </c>
      <c r="C738" s="73" t="str">
        <f t="shared" si="75"/>
        <v/>
      </c>
      <c r="D738" s="73" t="str">
        <f t="shared" si="76"/>
        <v/>
      </c>
      <c r="E738" s="73" t="str">
        <f t="shared" si="77"/>
        <v/>
      </c>
      <c r="F738" s="74"/>
      <c r="G738" s="74"/>
      <c r="H738" s="75">
        <f t="shared" si="73"/>
        <v>0</v>
      </c>
      <c r="I738" s="74"/>
      <c r="J738" s="72"/>
      <c r="K738" s="72"/>
      <c r="L738" s="73" t="str">
        <f t="shared" si="78"/>
        <v/>
      </c>
    </row>
    <row r="739" spans="1:12" ht="18" customHeight="1" x14ac:dyDescent="0.15">
      <c r="A739" s="86"/>
      <c r="B739" s="73" t="str">
        <f t="shared" si="74"/>
        <v/>
      </c>
      <c r="C739" s="73" t="str">
        <f t="shared" si="75"/>
        <v/>
      </c>
      <c r="D739" s="73" t="str">
        <f t="shared" si="76"/>
        <v/>
      </c>
      <c r="E739" s="73" t="str">
        <f t="shared" si="77"/>
        <v/>
      </c>
      <c r="F739" s="74"/>
      <c r="G739" s="74"/>
      <c r="H739" s="75">
        <f t="shared" si="73"/>
        <v>0</v>
      </c>
      <c r="I739" s="74"/>
      <c r="J739" s="72"/>
      <c r="K739" s="72"/>
      <c r="L739" s="73" t="str">
        <f t="shared" si="78"/>
        <v/>
      </c>
    </row>
    <row r="740" spans="1:12" ht="18" customHeight="1" x14ac:dyDescent="0.15">
      <c r="A740" s="86"/>
      <c r="B740" s="73" t="str">
        <f t="shared" si="74"/>
        <v/>
      </c>
      <c r="C740" s="73" t="str">
        <f t="shared" si="75"/>
        <v/>
      </c>
      <c r="D740" s="73" t="str">
        <f t="shared" si="76"/>
        <v/>
      </c>
      <c r="E740" s="73" t="str">
        <f t="shared" si="77"/>
        <v/>
      </c>
      <c r="F740" s="74"/>
      <c r="G740" s="74"/>
      <c r="H740" s="75">
        <f t="shared" si="73"/>
        <v>0</v>
      </c>
      <c r="I740" s="74"/>
      <c r="J740" s="72"/>
      <c r="K740" s="72"/>
      <c r="L740" s="73" t="str">
        <f t="shared" si="78"/>
        <v/>
      </c>
    </row>
    <row r="741" spans="1:12" ht="18" customHeight="1" x14ac:dyDescent="0.15">
      <c r="A741" s="86"/>
      <c r="B741" s="73" t="str">
        <f t="shared" si="74"/>
        <v/>
      </c>
      <c r="C741" s="73" t="str">
        <f t="shared" si="75"/>
        <v/>
      </c>
      <c r="D741" s="73" t="str">
        <f t="shared" si="76"/>
        <v/>
      </c>
      <c r="E741" s="73" t="str">
        <f t="shared" si="77"/>
        <v/>
      </c>
      <c r="F741" s="74"/>
      <c r="G741" s="74"/>
      <c r="H741" s="75">
        <f t="shared" si="73"/>
        <v>0</v>
      </c>
      <c r="I741" s="74"/>
      <c r="J741" s="72"/>
      <c r="K741" s="72"/>
      <c r="L741" s="73" t="str">
        <f t="shared" si="78"/>
        <v/>
      </c>
    </row>
    <row r="742" spans="1:12" ht="18" customHeight="1" x14ac:dyDescent="0.15">
      <c r="A742" s="86"/>
      <c r="B742" s="73" t="str">
        <f t="shared" si="74"/>
        <v/>
      </c>
      <c r="C742" s="73" t="str">
        <f t="shared" si="75"/>
        <v/>
      </c>
      <c r="D742" s="73" t="str">
        <f t="shared" si="76"/>
        <v/>
      </c>
      <c r="E742" s="73" t="str">
        <f t="shared" si="77"/>
        <v/>
      </c>
      <c r="F742" s="74"/>
      <c r="G742" s="74"/>
      <c r="H742" s="75">
        <f t="shared" si="73"/>
        <v>0</v>
      </c>
      <c r="I742" s="74"/>
      <c r="J742" s="72"/>
      <c r="K742" s="72"/>
      <c r="L742" s="73" t="str">
        <f t="shared" si="78"/>
        <v/>
      </c>
    </row>
    <row r="743" spans="1:12" ht="18" customHeight="1" x14ac:dyDescent="0.15">
      <c r="A743" s="86"/>
      <c r="B743" s="73" t="str">
        <f t="shared" si="74"/>
        <v/>
      </c>
      <c r="C743" s="73" t="str">
        <f t="shared" si="75"/>
        <v/>
      </c>
      <c r="D743" s="73" t="str">
        <f t="shared" si="76"/>
        <v/>
      </c>
      <c r="E743" s="73" t="str">
        <f t="shared" si="77"/>
        <v/>
      </c>
      <c r="F743" s="74"/>
      <c r="G743" s="74"/>
      <c r="H743" s="75">
        <f t="shared" si="73"/>
        <v>0</v>
      </c>
      <c r="I743" s="74"/>
      <c r="J743" s="72"/>
      <c r="K743" s="72"/>
      <c r="L743" s="73" t="str">
        <f t="shared" si="78"/>
        <v/>
      </c>
    </row>
    <row r="744" spans="1:12" ht="18" customHeight="1" x14ac:dyDescent="0.15">
      <c r="A744" s="86"/>
      <c r="B744" s="73" t="str">
        <f t="shared" si="74"/>
        <v/>
      </c>
      <c r="C744" s="73" t="str">
        <f t="shared" si="75"/>
        <v/>
      </c>
      <c r="D744" s="73" t="str">
        <f t="shared" si="76"/>
        <v/>
      </c>
      <c r="E744" s="73" t="str">
        <f t="shared" si="77"/>
        <v/>
      </c>
      <c r="F744" s="74"/>
      <c r="G744" s="74"/>
      <c r="H744" s="75">
        <f t="shared" si="73"/>
        <v>0</v>
      </c>
      <c r="I744" s="74"/>
      <c r="J744" s="72"/>
      <c r="K744" s="72"/>
      <c r="L744" s="73" t="str">
        <f t="shared" si="78"/>
        <v/>
      </c>
    </row>
    <row r="745" spans="1:12" ht="18" customHeight="1" x14ac:dyDescent="0.15">
      <c r="A745" s="86"/>
      <c r="B745" s="73" t="str">
        <f t="shared" si="74"/>
        <v/>
      </c>
      <c r="C745" s="73" t="str">
        <f t="shared" si="75"/>
        <v/>
      </c>
      <c r="D745" s="73" t="str">
        <f t="shared" si="76"/>
        <v/>
      </c>
      <c r="E745" s="73" t="str">
        <f t="shared" si="77"/>
        <v/>
      </c>
      <c r="F745" s="74"/>
      <c r="G745" s="74"/>
      <c r="H745" s="75">
        <f t="shared" si="73"/>
        <v>0</v>
      </c>
      <c r="I745" s="74"/>
      <c r="J745" s="72"/>
      <c r="K745" s="72"/>
      <c r="L745" s="73" t="str">
        <f t="shared" si="78"/>
        <v/>
      </c>
    </row>
    <row r="746" spans="1:12" ht="18" customHeight="1" x14ac:dyDescent="0.15">
      <c r="A746" s="86"/>
      <c r="B746" s="73" t="str">
        <f t="shared" si="74"/>
        <v/>
      </c>
      <c r="C746" s="73" t="str">
        <f t="shared" si="75"/>
        <v/>
      </c>
      <c r="D746" s="73" t="str">
        <f t="shared" si="76"/>
        <v/>
      </c>
      <c r="E746" s="73" t="str">
        <f t="shared" si="77"/>
        <v/>
      </c>
      <c r="F746" s="74"/>
      <c r="G746" s="74"/>
      <c r="H746" s="75">
        <f t="shared" si="73"/>
        <v>0</v>
      </c>
      <c r="I746" s="74"/>
      <c r="J746" s="72"/>
      <c r="K746" s="72"/>
      <c r="L746" s="73" t="str">
        <f t="shared" si="78"/>
        <v/>
      </c>
    </row>
    <row r="747" spans="1:12" ht="18" customHeight="1" x14ac:dyDescent="0.15">
      <c r="A747" s="86"/>
      <c r="B747" s="73" t="str">
        <f t="shared" si="74"/>
        <v/>
      </c>
      <c r="C747" s="73" t="str">
        <f t="shared" si="75"/>
        <v/>
      </c>
      <c r="D747" s="73" t="str">
        <f t="shared" si="76"/>
        <v/>
      </c>
      <c r="E747" s="73" t="str">
        <f t="shared" si="77"/>
        <v/>
      </c>
      <c r="F747" s="74"/>
      <c r="G747" s="74"/>
      <c r="H747" s="75">
        <f t="shared" si="73"/>
        <v>0</v>
      </c>
      <c r="I747" s="74"/>
      <c r="J747" s="72"/>
      <c r="K747" s="72"/>
      <c r="L747" s="73" t="str">
        <f t="shared" si="78"/>
        <v/>
      </c>
    </row>
    <row r="748" spans="1:12" ht="18" customHeight="1" x14ac:dyDescent="0.15">
      <c r="A748" s="86"/>
      <c r="B748" s="73" t="str">
        <f t="shared" si="74"/>
        <v/>
      </c>
      <c r="C748" s="73" t="str">
        <f t="shared" si="75"/>
        <v/>
      </c>
      <c r="D748" s="73" t="str">
        <f t="shared" si="76"/>
        <v/>
      </c>
      <c r="E748" s="73" t="str">
        <f t="shared" si="77"/>
        <v/>
      </c>
      <c r="F748" s="74"/>
      <c r="G748" s="74"/>
      <c r="H748" s="75">
        <f t="shared" si="73"/>
        <v>0</v>
      </c>
      <c r="I748" s="74"/>
      <c r="J748" s="72"/>
      <c r="K748" s="72"/>
      <c r="L748" s="73" t="str">
        <f t="shared" si="78"/>
        <v/>
      </c>
    </row>
    <row r="749" spans="1:12" ht="18" customHeight="1" x14ac:dyDescent="0.15">
      <c r="A749" s="86"/>
      <c r="B749" s="73" t="str">
        <f t="shared" si="74"/>
        <v/>
      </c>
      <c r="C749" s="73" t="str">
        <f t="shared" si="75"/>
        <v/>
      </c>
      <c r="D749" s="73" t="str">
        <f t="shared" si="76"/>
        <v/>
      </c>
      <c r="E749" s="73" t="str">
        <f t="shared" si="77"/>
        <v/>
      </c>
      <c r="F749" s="74"/>
      <c r="G749" s="74"/>
      <c r="H749" s="75">
        <f t="shared" ref="H749:H812" si="79">F749*G749</f>
        <v>0</v>
      </c>
      <c r="I749" s="74"/>
      <c r="J749" s="72"/>
      <c r="K749" s="72"/>
      <c r="L749" s="73" t="str">
        <f t="shared" si="78"/>
        <v/>
      </c>
    </row>
    <row r="750" spans="1:12" ht="18" customHeight="1" x14ac:dyDescent="0.15">
      <c r="A750" s="86"/>
      <c r="B750" s="73" t="str">
        <f t="shared" si="74"/>
        <v/>
      </c>
      <c r="C750" s="73" t="str">
        <f t="shared" si="75"/>
        <v/>
      </c>
      <c r="D750" s="73" t="str">
        <f t="shared" si="76"/>
        <v/>
      </c>
      <c r="E750" s="73" t="str">
        <f t="shared" si="77"/>
        <v/>
      </c>
      <c r="F750" s="74"/>
      <c r="G750" s="74"/>
      <c r="H750" s="75">
        <f t="shared" si="79"/>
        <v>0</v>
      </c>
      <c r="I750" s="74"/>
      <c r="J750" s="72"/>
      <c r="K750" s="72"/>
      <c r="L750" s="73" t="str">
        <f t="shared" si="78"/>
        <v/>
      </c>
    </row>
    <row r="751" spans="1:12" ht="18" customHeight="1" x14ac:dyDescent="0.15">
      <c r="A751" s="86"/>
      <c r="B751" s="73" t="str">
        <f t="shared" si="74"/>
        <v/>
      </c>
      <c r="C751" s="73" t="str">
        <f t="shared" si="75"/>
        <v/>
      </c>
      <c r="D751" s="73" t="str">
        <f t="shared" si="76"/>
        <v/>
      </c>
      <c r="E751" s="73" t="str">
        <f t="shared" si="77"/>
        <v/>
      </c>
      <c r="F751" s="74"/>
      <c r="G751" s="74"/>
      <c r="H751" s="75">
        <f t="shared" si="79"/>
        <v>0</v>
      </c>
      <c r="I751" s="74"/>
      <c r="J751" s="72"/>
      <c r="K751" s="72"/>
      <c r="L751" s="73" t="str">
        <f t="shared" si="78"/>
        <v/>
      </c>
    </row>
    <row r="752" spans="1:12" ht="18" customHeight="1" x14ac:dyDescent="0.15">
      <c r="A752" s="86"/>
      <c r="B752" s="73" t="str">
        <f t="shared" si="74"/>
        <v/>
      </c>
      <c r="C752" s="73" t="str">
        <f t="shared" si="75"/>
        <v/>
      </c>
      <c r="D752" s="73" t="str">
        <f t="shared" si="76"/>
        <v/>
      </c>
      <c r="E752" s="73" t="str">
        <f t="shared" si="77"/>
        <v/>
      </c>
      <c r="F752" s="74"/>
      <c r="G752" s="74"/>
      <c r="H752" s="75">
        <f t="shared" si="79"/>
        <v>0</v>
      </c>
      <c r="I752" s="74"/>
      <c r="J752" s="72"/>
      <c r="K752" s="72"/>
      <c r="L752" s="73" t="str">
        <f t="shared" si="78"/>
        <v/>
      </c>
    </row>
    <row r="753" spans="1:12" ht="18" customHeight="1" x14ac:dyDescent="0.15">
      <c r="A753" s="86"/>
      <c r="B753" s="73" t="str">
        <f t="shared" si="74"/>
        <v/>
      </c>
      <c r="C753" s="73" t="str">
        <f t="shared" si="75"/>
        <v/>
      </c>
      <c r="D753" s="73" t="str">
        <f t="shared" si="76"/>
        <v/>
      </c>
      <c r="E753" s="73" t="str">
        <f t="shared" si="77"/>
        <v/>
      </c>
      <c r="F753" s="74"/>
      <c r="G753" s="74"/>
      <c r="H753" s="75">
        <f t="shared" si="79"/>
        <v>0</v>
      </c>
      <c r="I753" s="74"/>
      <c r="J753" s="72"/>
      <c r="K753" s="72"/>
      <c r="L753" s="73" t="str">
        <f t="shared" si="78"/>
        <v/>
      </c>
    </row>
    <row r="754" spans="1:12" ht="18" customHeight="1" x14ac:dyDescent="0.15">
      <c r="A754" s="86"/>
      <c r="B754" s="73" t="str">
        <f t="shared" si="74"/>
        <v/>
      </c>
      <c r="C754" s="73" t="str">
        <f t="shared" si="75"/>
        <v/>
      </c>
      <c r="D754" s="73" t="str">
        <f t="shared" si="76"/>
        <v/>
      </c>
      <c r="E754" s="73" t="str">
        <f t="shared" si="77"/>
        <v/>
      </c>
      <c r="F754" s="74"/>
      <c r="G754" s="74"/>
      <c r="H754" s="75">
        <f t="shared" si="79"/>
        <v>0</v>
      </c>
      <c r="I754" s="74"/>
      <c r="J754" s="72"/>
      <c r="K754" s="72"/>
      <c r="L754" s="73" t="str">
        <f t="shared" si="78"/>
        <v/>
      </c>
    </row>
    <row r="755" spans="1:12" ht="18" customHeight="1" x14ac:dyDescent="0.15">
      <c r="A755" s="86"/>
      <c r="B755" s="73" t="str">
        <f t="shared" si="74"/>
        <v/>
      </c>
      <c r="C755" s="73" t="str">
        <f t="shared" si="75"/>
        <v/>
      </c>
      <c r="D755" s="73" t="str">
        <f t="shared" si="76"/>
        <v/>
      </c>
      <c r="E755" s="73" t="str">
        <f t="shared" si="77"/>
        <v/>
      </c>
      <c r="F755" s="74"/>
      <c r="G755" s="74"/>
      <c r="H755" s="75">
        <f t="shared" si="79"/>
        <v>0</v>
      </c>
      <c r="I755" s="74"/>
      <c r="J755" s="72"/>
      <c r="K755" s="72"/>
      <c r="L755" s="73" t="str">
        <f t="shared" si="78"/>
        <v/>
      </c>
    </row>
    <row r="756" spans="1:12" ht="18" customHeight="1" x14ac:dyDescent="0.15">
      <c r="A756" s="86"/>
      <c r="B756" s="73" t="str">
        <f t="shared" si="74"/>
        <v/>
      </c>
      <c r="C756" s="73" t="str">
        <f t="shared" si="75"/>
        <v/>
      </c>
      <c r="D756" s="73" t="str">
        <f t="shared" si="76"/>
        <v/>
      </c>
      <c r="E756" s="73" t="str">
        <f t="shared" si="77"/>
        <v/>
      </c>
      <c r="F756" s="74"/>
      <c r="G756" s="74"/>
      <c r="H756" s="75">
        <f t="shared" si="79"/>
        <v>0</v>
      </c>
      <c r="I756" s="74"/>
      <c r="J756" s="72"/>
      <c r="K756" s="72"/>
      <c r="L756" s="73" t="str">
        <f t="shared" si="78"/>
        <v/>
      </c>
    </row>
    <row r="757" spans="1:12" ht="18" customHeight="1" x14ac:dyDescent="0.15">
      <c r="A757" s="86"/>
      <c r="B757" s="73" t="str">
        <f t="shared" si="74"/>
        <v/>
      </c>
      <c r="C757" s="73" t="str">
        <f t="shared" si="75"/>
        <v/>
      </c>
      <c r="D757" s="73" t="str">
        <f t="shared" si="76"/>
        <v/>
      </c>
      <c r="E757" s="73" t="str">
        <f t="shared" si="77"/>
        <v/>
      </c>
      <c r="F757" s="74"/>
      <c r="G757" s="74"/>
      <c r="H757" s="75">
        <f t="shared" si="79"/>
        <v>0</v>
      </c>
      <c r="I757" s="74"/>
      <c r="J757" s="72"/>
      <c r="K757" s="72"/>
      <c r="L757" s="73" t="str">
        <f t="shared" si="78"/>
        <v/>
      </c>
    </row>
    <row r="758" spans="1:12" ht="18" customHeight="1" x14ac:dyDescent="0.15">
      <c r="A758" s="86"/>
      <c r="B758" s="73" t="str">
        <f t="shared" si="74"/>
        <v/>
      </c>
      <c r="C758" s="73" t="str">
        <f t="shared" si="75"/>
        <v/>
      </c>
      <c r="D758" s="73" t="str">
        <f t="shared" si="76"/>
        <v/>
      </c>
      <c r="E758" s="73" t="str">
        <f t="shared" si="77"/>
        <v/>
      </c>
      <c r="F758" s="74"/>
      <c r="G758" s="74"/>
      <c r="H758" s="75">
        <f t="shared" si="79"/>
        <v>0</v>
      </c>
      <c r="I758" s="74"/>
      <c r="J758" s="72"/>
      <c r="K758" s="72"/>
      <c r="L758" s="73" t="str">
        <f t="shared" si="78"/>
        <v/>
      </c>
    </row>
    <row r="759" spans="1:12" ht="18" customHeight="1" x14ac:dyDescent="0.15">
      <c r="A759" s="86"/>
      <c r="B759" s="73" t="str">
        <f t="shared" si="74"/>
        <v/>
      </c>
      <c r="C759" s="73" t="str">
        <f t="shared" si="75"/>
        <v/>
      </c>
      <c r="D759" s="73" t="str">
        <f t="shared" si="76"/>
        <v/>
      </c>
      <c r="E759" s="73" t="str">
        <f t="shared" si="77"/>
        <v/>
      </c>
      <c r="F759" s="74"/>
      <c r="G759" s="74"/>
      <c r="H759" s="75">
        <f t="shared" si="79"/>
        <v>0</v>
      </c>
      <c r="I759" s="74"/>
      <c r="J759" s="72"/>
      <c r="K759" s="72"/>
      <c r="L759" s="73" t="str">
        <f t="shared" si="78"/>
        <v/>
      </c>
    </row>
    <row r="760" spans="1:12" ht="18" customHeight="1" x14ac:dyDescent="0.15">
      <c r="A760" s="86"/>
      <c r="B760" s="73" t="str">
        <f t="shared" si="74"/>
        <v/>
      </c>
      <c r="C760" s="73" t="str">
        <f t="shared" si="75"/>
        <v/>
      </c>
      <c r="D760" s="73" t="str">
        <f t="shared" si="76"/>
        <v/>
      </c>
      <c r="E760" s="73" t="str">
        <f t="shared" si="77"/>
        <v/>
      </c>
      <c r="F760" s="74"/>
      <c r="G760" s="74"/>
      <c r="H760" s="75">
        <f t="shared" si="79"/>
        <v>0</v>
      </c>
      <c r="I760" s="74"/>
      <c r="J760" s="72"/>
      <c r="K760" s="72"/>
      <c r="L760" s="73" t="str">
        <f t="shared" si="78"/>
        <v/>
      </c>
    </row>
    <row r="761" spans="1:12" ht="18" customHeight="1" x14ac:dyDescent="0.15">
      <c r="A761" s="86"/>
      <c r="B761" s="73" t="str">
        <f t="shared" si="74"/>
        <v/>
      </c>
      <c r="C761" s="73" t="str">
        <f t="shared" si="75"/>
        <v/>
      </c>
      <c r="D761" s="73" t="str">
        <f t="shared" si="76"/>
        <v/>
      </c>
      <c r="E761" s="73" t="str">
        <f t="shared" si="77"/>
        <v/>
      </c>
      <c r="F761" s="74"/>
      <c r="G761" s="74"/>
      <c r="H761" s="75">
        <f t="shared" si="79"/>
        <v>0</v>
      </c>
      <c r="I761" s="74"/>
      <c r="J761" s="72"/>
      <c r="K761" s="72"/>
      <c r="L761" s="73" t="str">
        <f t="shared" si="78"/>
        <v/>
      </c>
    </row>
    <row r="762" spans="1:12" ht="18" customHeight="1" x14ac:dyDescent="0.15">
      <c r="A762" s="86"/>
      <c r="B762" s="73" t="str">
        <f t="shared" si="74"/>
        <v/>
      </c>
      <c r="C762" s="73" t="str">
        <f t="shared" si="75"/>
        <v/>
      </c>
      <c r="D762" s="73" t="str">
        <f t="shared" si="76"/>
        <v/>
      </c>
      <c r="E762" s="73" t="str">
        <f t="shared" si="77"/>
        <v/>
      </c>
      <c r="F762" s="74"/>
      <c r="G762" s="74"/>
      <c r="H762" s="75">
        <f t="shared" si="79"/>
        <v>0</v>
      </c>
      <c r="I762" s="74"/>
      <c r="J762" s="72"/>
      <c r="K762" s="72"/>
      <c r="L762" s="73" t="str">
        <f t="shared" si="78"/>
        <v/>
      </c>
    </row>
    <row r="763" spans="1:12" ht="18" customHeight="1" x14ac:dyDescent="0.15">
      <c r="A763" s="86"/>
      <c r="B763" s="73" t="str">
        <f t="shared" si="74"/>
        <v/>
      </c>
      <c r="C763" s="73" t="str">
        <f t="shared" si="75"/>
        <v/>
      </c>
      <c r="D763" s="73" t="str">
        <f t="shared" si="76"/>
        <v/>
      </c>
      <c r="E763" s="73" t="str">
        <f t="shared" si="77"/>
        <v/>
      </c>
      <c r="F763" s="74"/>
      <c r="G763" s="74"/>
      <c r="H763" s="75">
        <f t="shared" si="79"/>
        <v>0</v>
      </c>
      <c r="I763" s="74"/>
      <c r="J763" s="72"/>
      <c r="K763" s="72"/>
      <c r="L763" s="73" t="str">
        <f t="shared" si="78"/>
        <v/>
      </c>
    </row>
    <row r="764" spans="1:12" ht="18" customHeight="1" x14ac:dyDescent="0.15">
      <c r="A764" s="86"/>
      <c r="B764" s="73" t="str">
        <f t="shared" si="74"/>
        <v/>
      </c>
      <c r="C764" s="73" t="str">
        <f t="shared" si="75"/>
        <v/>
      </c>
      <c r="D764" s="73" t="str">
        <f t="shared" si="76"/>
        <v/>
      </c>
      <c r="E764" s="73" t="str">
        <f t="shared" si="77"/>
        <v/>
      </c>
      <c r="F764" s="74"/>
      <c r="G764" s="74"/>
      <c r="H764" s="75">
        <f t="shared" si="79"/>
        <v>0</v>
      </c>
      <c r="I764" s="74"/>
      <c r="J764" s="72"/>
      <c r="K764" s="72"/>
      <c r="L764" s="73" t="str">
        <f t="shared" si="78"/>
        <v/>
      </c>
    </row>
    <row r="765" spans="1:12" ht="18" customHeight="1" x14ac:dyDescent="0.15">
      <c r="A765" s="86"/>
      <c r="B765" s="73" t="str">
        <f t="shared" si="74"/>
        <v/>
      </c>
      <c r="C765" s="73" t="str">
        <f t="shared" si="75"/>
        <v/>
      </c>
      <c r="D765" s="73" t="str">
        <f t="shared" si="76"/>
        <v/>
      </c>
      <c r="E765" s="73" t="str">
        <f t="shared" si="77"/>
        <v/>
      </c>
      <c r="F765" s="74"/>
      <c r="G765" s="74"/>
      <c r="H765" s="75">
        <f t="shared" si="79"/>
        <v>0</v>
      </c>
      <c r="I765" s="74"/>
      <c r="J765" s="72"/>
      <c r="K765" s="72"/>
      <c r="L765" s="73" t="str">
        <f t="shared" si="78"/>
        <v/>
      </c>
    </row>
    <row r="766" spans="1:12" ht="18" customHeight="1" x14ac:dyDescent="0.15">
      <c r="A766" s="86"/>
      <c r="B766" s="73" t="str">
        <f t="shared" si="74"/>
        <v/>
      </c>
      <c r="C766" s="73" t="str">
        <f t="shared" si="75"/>
        <v/>
      </c>
      <c r="D766" s="73" t="str">
        <f t="shared" si="76"/>
        <v/>
      </c>
      <c r="E766" s="73" t="str">
        <f t="shared" si="77"/>
        <v/>
      </c>
      <c r="F766" s="74"/>
      <c r="G766" s="74"/>
      <c r="H766" s="75">
        <f t="shared" si="79"/>
        <v>0</v>
      </c>
      <c r="I766" s="74"/>
      <c r="J766" s="72"/>
      <c r="K766" s="72"/>
      <c r="L766" s="73" t="str">
        <f t="shared" si="78"/>
        <v/>
      </c>
    </row>
    <row r="767" spans="1:12" ht="18" customHeight="1" x14ac:dyDescent="0.15">
      <c r="A767" s="86"/>
      <c r="B767" s="73" t="str">
        <f t="shared" si="74"/>
        <v/>
      </c>
      <c r="C767" s="73" t="str">
        <f t="shared" si="75"/>
        <v/>
      </c>
      <c r="D767" s="73" t="str">
        <f t="shared" si="76"/>
        <v/>
      </c>
      <c r="E767" s="73" t="str">
        <f t="shared" si="77"/>
        <v/>
      </c>
      <c r="F767" s="74"/>
      <c r="G767" s="74"/>
      <c r="H767" s="75">
        <f t="shared" si="79"/>
        <v>0</v>
      </c>
      <c r="I767" s="74"/>
      <c r="J767" s="72"/>
      <c r="K767" s="72"/>
      <c r="L767" s="73" t="str">
        <f t="shared" si="78"/>
        <v/>
      </c>
    </row>
    <row r="768" spans="1:12" ht="18" customHeight="1" x14ac:dyDescent="0.15">
      <c r="A768" s="86"/>
      <c r="B768" s="73" t="str">
        <f t="shared" si="74"/>
        <v/>
      </c>
      <c r="C768" s="73" t="str">
        <f t="shared" si="75"/>
        <v/>
      </c>
      <c r="D768" s="73" t="str">
        <f t="shared" si="76"/>
        <v/>
      </c>
      <c r="E768" s="73" t="str">
        <f t="shared" si="77"/>
        <v/>
      </c>
      <c r="F768" s="74"/>
      <c r="G768" s="74"/>
      <c r="H768" s="75">
        <f t="shared" si="79"/>
        <v>0</v>
      </c>
      <c r="I768" s="74"/>
      <c r="J768" s="72"/>
      <c r="K768" s="72"/>
      <c r="L768" s="73" t="str">
        <f t="shared" si="78"/>
        <v/>
      </c>
    </row>
    <row r="769" spans="1:12" ht="18" customHeight="1" x14ac:dyDescent="0.15">
      <c r="A769" s="86"/>
      <c r="B769" s="73" t="str">
        <f t="shared" si="74"/>
        <v/>
      </c>
      <c r="C769" s="73" t="str">
        <f t="shared" si="75"/>
        <v/>
      </c>
      <c r="D769" s="73" t="str">
        <f t="shared" si="76"/>
        <v/>
      </c>
      <c r="E769" s="73" t="str">
        <f t="shared" si="77"/>
        <v/>
      </c>
      <c r="F769" s="74"/>
      <c r="G769" s="74"/>
      <c r="H769" s="75">
        <f t="shared" si="79"/>
        <v>0</v>
      </c>
      <c r="I769" s="74"/>
      <c r="J769" s="72"/>
      <c r="K769" s="72"/>
      <c r="L769" s="73" t="str">
        <f t="shared" si="78"/>
        <v/>
      </c>
    </row>
    <row r="770" spans="1:12" ht="18" customHeight="1" x14ac:dyDescent="0.15">
      <c r="A770" s="86"/>
      <c r="B770" s="73" t="str">
        <f t="shared" si="74"/>
        <v/>
      </c>
      <c r="C770" s="73" t="str">
        <f t="shared" si="75"/>
        <v/>
      </c>
      <c r="D770" s="73" t="str">
        <f t="shared" si="76"/>
        <v/>
      </c>
      <c r="E770" s="73" t="str">
        <f t="shared" si="77"/>
        <v/>
      </c>
      <c r="F770" s="74"/>
      <c r="G770" s="74"/>
      <c r="H770" s="75">
        <f t="shared" si="79"/>
        <v>0</v>
      </c>
      <c r="I770" s="74"/>
      <c r="J770" s="72"/>
      <c r="K770" s="72"/>
      <c r="L770" s="73" t="str">
        <f t="shared" si="78"/>
        <v/>
      </c>
    </row>
    <row r="771" spans="1:12" ht="18" customHeight="1" x14ac:dyDescent="0.15">
      <c r="A771" s="86"/>
      <c r="B771" s="73" t="str">
        <f t="shared" ref="B771:B834" si="80">IF($A771=0,"",IF(VLOOKUP($A771,nbbm,2,FALSE)=0,"无此物料",VLOOKUP($A771,nbbm,2,FALSE)))</f>
        <v/>
      </c>
      <c r="C771" s="73" t="str">
        <f t="shared" ref="C771:C834" si="81">IF($A771=0,"",IF(VLOOKUP($A771,nbbm,3,FALSE)=0,"-",VLOOKUP($A771,nbbm,3,FALSE)))</f>
        <v/>
      </c>
      <c r="D771" s="73" t="str">
        <f t="shared" ref="D771:D834" si="82">IF($A771=0,"",IF(VLOOKUP($A771,nbbm,4,FALSE)=0,"-",VLOOKUP($A771,nbbm,4,FALSE)))</f>
        <v/>
      </c>
      <c r="E771" s="73" t="str">
        <f t="shared" ref="E771:E834" si="83">IF($A771=0,"",IF(VLOOKUP($A771,nbbm,5,FALSE)=0,"-",VLOOKUP($A771,nbbm,5,FALSE)))</f>
        <v/>
      </c>
      <c r="F771" s="74"/>
      <c r="G771" s="74"/>
      <c r="H771" s="75">
        <f t="shared" si="79"/>
        <v>0</v>
      </c>
      <c r="I771" s="74"/>
      <c r="J771" s="72"/>
      <c r="K771" s="72"/>
      <c r="L771" s="73" t="str">
        <f t="shared" si="78"/>
        <v/>
      </c>
    </row>
    <row r="772" spans="1:12" ht="18" customHeight="1" x14ac:dyDescent="0.15">
      <c r="A772" s="86"/>
      <c r="B772" s="73" t="str">
        <f t="shared" si="80"/>
        <v/>
      </c>
      <c r="C772" s="73" t="str">
        <f t="shared" si="81"/>
        <v/>
      </c>
      <c r="D772" s="73" t="str">
        <f t="shared" si="82"/>
        <v/>
      </c>
      <c r="E772" s="73" t="str">
        <f t="shared" si="83"/>
        <v/>
      </c>
      <c r="F772" s="74"/>
      <c r="G772" s="74"/>
      <c r="H772" s="75">
        <f t="shared" si="79"/>
        <v>0</v>
      </c>
      <c r="I772" s="74"/>
      <c r="J772" s="72"/>
      <c r="K772" s="72"/>
      <c r="L772" s="73" t="str">
        <f t="shared" ref="L772:L835" si="84">IF(F772&gt;0,"入库","")</f>
        <v/>
      </c>
    </row>
    <row r="773" spans="1:12" ht="18" customHeight="1" x14ac:dyDescent="0.15">
      <c r="A773" s="86"/>
      <c r="B773" s="73" t="str">
        <f t="shared" si="80"/>
        <v/>
      </c>
      <c r="C773" s="73" t="str">
        <f t="shared" si="81"/>
        <v/>
      </c>
      <c r="D773" s="73" t="str">
        <f t="shared" si="82"/>
        <v/>
      </c>
      <c r="E773" s="73" t="str">
        <f t="shared" si="83"/>
        <v/>
      </c>
      <c r="F773" s="74"/>
      <c r="G773" s="74"/>
      <c r="H773" s="75">
        <f t="shared" si="79"/>
        <v>0</v>
      </c>
      <c r="I773" s="74"/>
      <c r="J773" s="72"/>
      <c r="K773" s="72"/>
      <c r="L773" s="73" t="str">
        <f t="shared" si="84"/>
        <v/>
      </c>
    </row>
    <row r="774" spans="1:12" ht="18" customHeight="1" x14ac:dyDescent="0.15">
      <c r="A774" s="86"/>
      <c r="B774" s="73" t="str">
        <f t="shared" si="80"/>
        <v/>
      </c>
      <c r="C774" s="73" t="str">
        <f t="shared" si="81"/>
        <v/>
      </c>
      <c r="D774" s="73" t="str">
        <f t="shared" si="82"/>
        <v/>
      </c>
      <c r="E774" s="73" t="str">
        <f t="shared" si="83"/>
        <v/>
      </c>
      <c r="F774" s="74"/>
      <c r="G774" s="74"/>
      <c r="H774" s="75">
        <f t="shared" si="79"/>
        <v>0</v>
      </c>
      <c r="I774" s="74"/>
      <c r="J774" s="72"/>
      <c r="K774" s="72"/>
      <c r="L774" s="73" t="str">
        <f t="shared" si="84"/>
        <v/>
      </c>
    </row>
    <row r="775" spans="1:12" ht="18" customHeight="1" x14ac:dyDescent="0.15">
      <c r="A775" s="86"/>
      <c r="B775" s="73" t="str">
        <f t="shared" si="80"/>
        <v/>
      </c>
      <c r="C775" s="73" t="str">
        <f t="shared" si="81"/>
        <v/>
      </c>
      <c r="D775" s="73" t="str">
        <f t="shared" si="82"/>
        <v/>
      </c>
      <c r="E775" s="73" t="str">
        <f t="shared" si="83"/>
        <v/>
      </c>
      <c r="F775" s="74"/>
      <c r="G775" s="74"/>
      <c r="H775" s="75">
        <f t="shared" si="79"/>
        <v>0</v>
      </c>
      <c r="I775" s="74"/>
      <c r="J775" s="72"/>
      <c r="K775" s="72"/>
      <c r="L775" s="73" t="str">
        <f t="shared" si="84"/>
        <v/>
      </c>
    </row>
    <row r="776" spans="1:12" ht="18" customHeight="1" x14ac:dyDescent="0.15">
      <c r="A776" s="86"/>
      <c r="B776" s="73" t="str">
        <f t="shared" si="80"/>
        <v/>
      </c>
      <c r="C776" s="73" t="str">
        <f t="shared" si="81"/>
        <v/>
      </c>
      <c r="D776" s="73" t="str">
        <f t="shared" si="82"/>
        <v/>
      </c>
      <c r="E776" s="73" t="str">
        <f t="shared" si="83"/>
        <v/>
      </c>
      <c r="F776" s="74"/>
      <c r="G776" s="74"/>
      <c r="H776" s="75">
        <f t="shared" si="79"/>
        <v>0</v>
      </c>
      <c r="I776" s="74"/>
      <c r="J776" s="72"/>
      <c r="K776" s="72"/>
      <c r="L776" s="73" t="str">
        <f t="shared" si="84"/>
        <v/>
      </c>
    </row>
    <row r="777" spans="1:12" ht="18" customHeight="1" x14ac:dyDescent="0.15">
      <c r="A777" s="86"/>
      <c r="B777" s="73" t="str">
        <f t="shared" si="80"/>
        <v/>
      </c>
      <c r="C777" s="73" t="str">
        <f t="shared" si="81"/>
        <v/>
      </c>
      <c r="D777" s="73" t="str">
        <f t="shared" si="82"/>
        <v/>
      </c>
      <c r="E777" s="73" t="str">
        <f t="shared" si="83"/>
        <v/>
      </c>
      <c r="F777" s="74"/>
      <c r="G777" s="74"/>
      <c r="H777" s="75">
        <f t="shared" si="79"/>
        <v>0</v>
      </c>
      <c r="I777" s="74"/>
      <c r="J777" s="72"/>
      <c r="K777" s="72"/>
      <c r="L777" s="73" t="str">
        <f t="shared" si="84"/>
        <v/>
      </c>
    </row>
    <row r="778" spans="1:12" ht="18" customHeight="1" x14ac:dyDescent="0.15">
      <c r="A778" s="86"/>
      <c r="B778" s="73" t="str">
        <f t="shared" si="80"/>
        <v/>
      </c>
      <c r="C778" s="73" t="str">
        <f t="shared" si="81"/>
        <v/>
      </c>
      <c r="D778" s="73" t="str">
        <f t="shared" si="82"/>
        <v/>
      </c>
      <c r="E778" s="73" t="str">
        <f t="shared" si="83"/>
        <v/>
      </c>
      <c r="F778" s="74"/>
      <c r="G778" s="74"/>
      <c r="H778" s="75">
        <f t="shared" si="79"/>
        <v>0</v>
      </c>
      <c r="I778" s="74"/>
      <c r="J778" s="72"/>
      <c r="K778" s="72"/>
      <c r="L778" s="73" t="str">
        <f t="shared" si="84"/>
        <v/>
      </c>
    </row>
    <row r="779" spans="1:12" ht="18" customHeight="1" x14ac:dyDescent="0.15">
      <c r="A779" s="86"/>
      <c r="B779" s="73" t="str">
        <f t="shared" si="80"/>
        <v/>
      </c>
      <c r="C779" s="73" t="str">
        <f t="shared" si="81"/>
        <v/>
      </c>
      <c r="D779" s="73" t="str">
        <f t="shared" si="82"/>
        <v/>
      </c>
      <c r="E779" s="73" t="str">
        <f t="shared" si="83"/>
        <v/>
      </c>
      <c r="F779" s="74"/>
      <c r="G779" s="74"/>
      <c r="H779" s="75">
        <f t="shared" si="79"/>
        <v>0</v>
      </c>
      <c r="I779" s="74"/>
      <c r="J779" s="72"/>
      <c r="K779" s="72"/>
      <c r="L779" s="73" t="str">
        <f t="shared" si="84"/>
        <v/>
      </c>
    </row>
    <row r="780" spans="1:12" ht="18" customHeight="1" x14ac:dyDescent="0.15">
      <c r="A780" s="86"/>
      <c r="B780" s="73" t="str">
        <f t="shared" si="80"/>
        <v/>
      </c>
      <c r="C780" s="73" t="str">
        <f t="shared" si="81"/>
        <v/>
      </c>
      <c r="D780" s="73" t="str">
        <f t="shared" si="82"/>
        <v/>
      </c>
      <c r="E780" s="73" t="str">
        <f t="shared" si="83"/>
        <v/>
      </c>
      <c r="F780" s="74"/>
      <c r="G780" s="74"/>
      <c r="H780" s="75">
        <f t="shared" si="79"/>
        <v>0</v>
      </c>
      <c r="I780" s="74"/>
      <c r="J780" s="72"/>
      <c r="K780" s="72"/>
      <c r="L780" s="73" t="str">
        <f t="shared" si="84"/>
        <v/>
      </c>
    </row>
    <row r="781" spans="1:12" ht="18" customHeight="1" x14ac:dyDescent="0.15">
      <c r="A781" s="86"/>
      <c r="B781" s="73" t="str">
        <f t="shared" si="80"/>
        <v/>
      </c>
      <c r="C781" s="73" t="str">
        <f t="shared" si="81"/>
        <v/>
      </c>
      <c r="D781" s="73" t="str">
        <f t="shared" si="82"/>
        <v/>
      </c>
      <c r="E781" s="73" t="str">
        <f t="shared" si="83"/>
        <v/>
      </c>
      <c r="F781" s="74"/>
      <c r="G781" s="74"/>
      <c r="H781" s="75">
        <f t="shared" si="79"/>
        <v>0</v>
      </c>
      <c r="I781" s="74"/>
      <c r="J781" s="72"/>
      <c r="K781" s="72"/>
      <c r="L781" s="73" t="str">
        <f t="shared" si="84"/>
        <v/>
      </c>
    </row>
    <row r="782" spans="1:12" ht="18" customHeight="1" x14ac:dyDescent="0.15">
      <c r="A782" s="86"/>
      <c r="B782" s="73" t="str">
        <f t="shared" si="80"/>
        <v/>
      </c>
      <c r="C782" s="73" t="str">
        <f t="shared" si="81"/>
        <v/>
      </c>
      <c r="D782" s="73" t="str">
        <f t="shared" si="82"/>
        <v/>
      </c>
      <c r="E782" s="73" t="str">
        <f t="shared" si="83"/>
        <v/>
      </c>
      <c r="F782" s="74"/>
      <c r="G782" s="74"/>
      <c r="H782" s="75">
        <f t="shared" si="79"/>
        <v>0</v>
      </c>
      <c r="I782" s="74"/>
      <c r="J782" s="72"/>
      <c r="K782" s="72"/>
      <c r="L782" s="73" t="str">
        <f t="shared" si="84"/>
        <v/>
      </c>
    </row>
    <row r="783" spans="1:12" ht="18" customHeight="1" x14ac:dyDescent="0.15">
      <c r="A783" s="86"/>
      <c r="B783" s="73" t="str">
        <f t="shared" si="80"/>
        <v/>
      </c>
      <c r="C783" s="73" t="str">
        <f t="shared" si="81"/>
        <v/>
      </c>
      <c r="D783" s="73" t="str">
        <f t="shared" si="82"/>
        <v/>
      </c>
      <c r="E783" s="73" t="str">
        <f t="shared" si="83"/>
        <v/>
      </c>
      <c r="F783" s="74"/>
      <c r="G783" s="74"/>
      <c r="H783" s="75">
        <f t="shared" si="79"/>
        <v>0</v>
      </c>
      <c r="I783" s="74"/>
      <c r="J783" s="72"/>
      <c r="K783" s="72"/>
      <c r="L783" s="73" t="str">
        <f t="shared" si="84"/>
        <v/>
      </c>
    </row>
    <row r="784" spans="1:12" ht="18" customHeight="1" x14ac:dyDescent="0.15">
      <c r="A784" s="86"/>
      <c r="B784" s="73" t="str">
        <f t="shared" si="80"/>
        <v/>
      </c>
      <c r="C784" s="73" t="str">
        <f t="shared" si="81"/>
        <v/>
      </c>
      <c r="D784" s="73" t="str">
        <f t="shared" si="82"/>
        <v/>
      </c>
      <c r="E784" s="73" t="str">
        <f t="shared" si="83"/>
        <v/>
      </c>
      <c r="F784" s="74"/>
      <c r="G784" s="74"/>
      <c r="H784" s="75">
        <f t="shared" si="79"/>
        <v>0</v>
      </c>
      <c r="I784" s="74"/>
      <c r="J784" s="72"/>
      <c r="K784" s="72"/>
      <c r="L784" s="73" t="str">
        <f t="shared" si="84"/>
        <v/>
      </c>
    </row>
    <row r="785" spans="1:12" ht="18" customHeight="1" x14ac:dyDescent="0.15">
      <c r="A785" s="86"/>
      <c r="B785" s="73" t="str">
        <f t="shared" si="80"/>
        <v/>
      </c>
      <c r="C785" s="73" t="str">
        <f t="shared" si="81"/>
        <v/>
      </c>
      <c r="D785" s="73" t="str">
        <f t="shared" si="82"/>
        <v/>
      </c>
      <c r="E785" s="73" t="str">
        <f t="shared" si="83"/>
        <v/>
      </c>
      <c r="F785" s="74"/>
      <c r="G785" s="74"/>
      <c r="H785" s="75">
        <f t="shared" si="79"/>
        <v>0</v>
      </c>
      <c r="I785" s="74"/>
      <c r="J785" s="72"/>
      <c r="K785" s="72"/>
      <c r="L785" s="73" t="str">
        <f t="shared" si="84"/>
        <v/>
      </c>
    </row>
    <row r="786" spans="1:12" ht="18" customHeight="1" x14ac:dyDescent="0.15">
      <c r="A786" s="86"/>
      <c r="B786" s="73" t="str">
        <f t="shared" si="80"/>
        <v/>
      </c>
      <c r="C786" s="73" t="str">
        <f t="shared" si="81"/>
        <v/>
      </c>
      <c r="D786" s="73" t="str">
        <f t="shared" si="82"/>
        <v/>
      </c>
      <c r="E786" s="73" t="str">
        <f t="shared" si="83"/>
        <v/>
      </c>
      <c r="F786" s="74"/>
      <c r="G786" s="74"/>
      <c r="H786" s="75">
        <f t="shared" si="79"/>
        <v>0</v>
      </c>
      <c r="I786" s="74"/>
      <c r="J786" s="72"/>
      <c r="K786" s="72"/>
      <c r="L786" s="73" t="str">
        <f t="shared" si="84"/>
        <v/>
      </c>
    </row>
    <row r="787" spans="1:12" ht="18" customHeight="1" x14ac:dyDescent="0.15">
      <c r="A787" s="86"/>
      <c r="B787" s="73" t="str">
        <f t="shared" si="80"/>
        <v/>
      </c>
      <c r="C787" s="73" t="str">
        <f t="shared" si="81"/>
        <v/>
      </c>
      <c r="D787" s="73" t="str">
        <f t="shared" si="82"/>
        <v/>
      </c>
      <c r="E787" s="73" t="str">
        <f t="shared" si="83"/>
        <v/>
      </c>
      <c r="F787" s="74"/>
      <c r="G787" s="74"/>
      <c r="H787" s="75">
        <f t="shared" si="79"/>
        <v>0</v>
      </c>
      <c r="I787" s="74"/>
      <c r="J787" s="72"/>
      <c r="K787" s="72"/>
      <c r="L787" s="73" t="str">
        <f t="shared" si="84"/>
        <v/>
      </c>
    </row>
    <row r="788" spans="1:12" ht="18" customHeight="1" x14ac:dyDescent="0.15">
      <c r="A788" s="86"/>
      <c r="B788" s="73" t="str">
        <f t="shared" si="80"/>
        <v/>
      </c>
      <c r="C788" s="73" t="str">
        <f t="shared" si="81"/>
        <v/>
      </c>
      <c r="D788" s="73" t="str">
        <f t="shared" si="82"/>
        <v/>
      </c>
      <c r="E788" s="73" t="str">
        <f t="shared" si="83"/>
        <v/>
      </c>
      <c r="F788" s="74"/>
      <c r="G788" s="74"/>
      <c r="H788" s="75">
        <f t="shared" si="79"/>
        <v>0</v>
      </c>
      <c r="I788" s="74"/>
      <c r="J788" s="72"/>
      <c r="K788" s="72"/>
      <c r="L788" s="73" t="str">
        <f t="shared" si="84"/>
        <v/>
      </c>
    </row>
    <row r="789" spans="1:12" ht="18" customHeight="1" x14ac:dyDescent="0.15">
      <c r="A789" s="86"/>
      <c r="B789" s="73" t="str">
        <f t="shared" si="80"/>
        <v/>
      </c>
      <c r="C789" s="73" t="str">
        <f t="shared" si="81"/>
        <v/>
      </c>
      <c r="D789" s="73" t="str">
        <f t="shared" si="82"/>
        <v/>
      </c>
      <c r="E789" s="73" t="str">
        <f t="shared" si="83"/>
        <v/>
      </c>
      <c r="F789" s="74"/>
      <c r="G789" s="74"/>
      <c r="H789" s="75">
        <f t="shared" si="79"/>
        <v>0</v>
      </c>
      <c r="I789" s="74"/>
      <c r="J789" s="72"/>
      <c r="K789" s="72"/>
      <c r="L789" s="73" t="str">
        <f t="shared" si="84"/>
        <v/>
      </c>
    </row>
    <row r="790" spans="1:12" ht="18" customHeight="1" x14ac:dyDescent="0.15">
      <c r="A790" s="86"/>
      <c r="B790" s="73" t="str">
        <f t="shared" si="80"/>
        <v/>
      </c>
      <c r="C790" s="73" t="str">
        <f t="shared" si="81"/>
        <v/>
      </c>
      <c r="D790" s="73" t="str">
        <f t="shared" si="82"/>
        <v/>
      </c>
      <c r="E790" s="73" t="str">
        <f t="shared" si="83"/>
        <v/>
      </c>
      <c r="F790" s="74"/>
      <c r="G790" s="74"/>
      <c r="H790" s="75">
        <f t="shared" si="79"/>
        <v>0</v>
      </c>
      <c r="I790" s="74"/>
      <c r="J790" s="72"/>
      <c r="K790" s="72"/>
      <c r="L790" s="73" t="str">
        <f t="shared" si="84"/>
        <v/>
      </c>
    </row>
    <row r="791" spans="1:12" ht="18" customHeight="1" x14ac:dyDescent="0.15">
      <c r="A791" s="86"/>
      <c r="B791" s="73" t="str">
        <f t="shared" si="80"/>
        <v/>
      </c>
      <c r="C791" s="73" t="str">
        <f t="shared" si="81"/>
        <v/>
      </c>
      <c r="D791" s="73" t="str">
        <f t="shared" si="82"/>
        <v/>
      </c>
      <c r="E791" s="73" t="str">
        <f t="shared" si="83"/>
        <v/>
      </c>
      <c r="F791" s="74"/>
      <c r="G791" s="74"/>
      <c r="H791" s="75">
        <f t="shared" si="79"/>
        <v>0</v>
      </c>
      <c r="I791" s="74"/>
      <c r="J791" s="72"/>
      <c r="K791" s="72"/>
      <c r="L791" s="73" t="str">
        <f t="shared" si="84"/>
        <v/>
      </c>
    </row>
    <row r="792" spans="1:12" ht="18" customHeight="1" x14ac:dyDescent="0.15">
      <c r="A792" s="86"/>
      <c r="B792" s="73" t="str">
        <f t="shared" si="80"/>
        <v/>
      </c>
      <c r="C792" s="73" t="str">
        <f t="shared" si="81"/>
        <v/>
      </c>
      <c r="D792" s="73" t="str">
        <f t="shared" si="82"/>
        <v/>
      </c>
      <c r="E792" s="73" t="str">
        <f t="shared" si="83"/>
        <v/>
      </c>
      <c r="F792" s="74"/>
      <c r="G792" s="74"/>
      <c r="H792" s="75">
        <f t="shared" si="79"/>
        <v>0</v>
      </c>
      <c r="I792" s="74"/>
      <c r="J792" s="72"/>
      <c r="K792" s="72"/>
      <c r="L792" s="73" t="str">
        <f t="shared" si="84"/>
        <v/>
      </c>
    </row>
    <row r="793" spans="1:12" ht="18" customHeight="1" x14ac:dyDescent="0.15">
      <c r="A793" s="86"/>
      <c r="B793" s="73" t="str">
        <f t="shared" si="80"/>
        <v/>
      </c>
      <c r="C793" s="73" t="str">
        <f t="shared" si="81"/>
        <v/>
      </c>
      <c r="D793" s="73" t="str">
        <f t="shared" si="82"/>
        <v/>
      </c>
      <c r="E793" s="73" t="str">
        <f t="shared" si="83"/>
        <v/>
      </c>
      <c r="F793" s="74"/>
      <c r="G793" s="74"/>
      <c r="H793" s="75">
        <f t="shared" si="79"/>
        <v>0</v>
      </c>
      <c r="I793" s="74"/>
      <c r="J793" s="72"/>
      <c r="K793" s="72"/>
      <c r="L793" s="73" t="str">
        <f t="shared" si="84"/>
        <v/>
      </c>
    </row>
    <row r="794" spans="1:12" ht="18" customHeight="1" x14ac:dyDescent="0.15">
      <c r="A794" s="86"/>
      <c r="B794" s="73" t="str">
        <f t="shared" si="80"/>
        <v/>
      </c>
      <c r="C794" s="73" t="str">
        <f t="shared" si="81"/>
        <v/>
      </c>
      <c r="D794" s="73" t="str">
        <f t="shared" si="82"/>
        <v/>
      </c>
      <c r="E794" s="73" t="str">
        <f t="shared" si="83"/>
        <v/>
      </c>
      <c r="F794" s="74"/>
      <c r="G794" s="74"/>
      <c r="H794" s="75">
        <f t="shared" si="79"/>
        <v>0</v>
      </c>
      <c r="I794" s="74"/>
      <c r="J794" s="72"/>
      <c r="K794" s="72"/>
      <c r="L794" s="73" t="str">
        <f t="shared" si="84"/>
        <v/>
      </c>
    </row>
    <row r="795" spans="1:12" ht="18" customHeight="1" x14ac:dyDescent="0.15">
      <c r="A795" s="86"/>
      <c r="B795" s="73" t="str">
        <f t="shared" si="80"/>
        <v/>
      </c>
      <c r="C795" s="73" t="str">
        <f t="shared" si="81"/>
        <v/>
      </c>
      <c r="D795" s="73" t="str">
        <f t="shared" si="82"/>
        <v/>
      </c>
      <c r="E795" s="73" t="str">
        <f t="shared" si="83"/>
        <v/>
      </c>
      <c r="F795" s="74"/>
      <c r="G795" s="74"/>
      <c r="H795" s="75">
        <f t="shared" si="79"/>
        <v>0</v>
      </c>
      <c r="I795" s="74"/>
      <c r="J795" s="72"/>
      <c r="K795" s="72"/>
      <c r="L795" s="73" t="str">
        <f t="shared" si="84"/>
        <v/>
      </c>
    </row>
    <row r="796" spans="1:12" ht="18" customHeight="1" x14ac:dyDescent="0.15">
      <c r="A796" s="86"/>
      <c r="B796" s="73" t="str">
        <f t="shared" si="80"/>
        <v/>
      </c>
      <c r="C796" s="73" t="str">
        <f t="shared" si="81"/>
        <v/>
      </c>
      <c r="D796" s="73" t="str">
        <f t="shared" si="82"/>
        <v/>
      </c>
      <c r="E796" s="73" t="str">
        <f t="shared" si="83"/>
        <v/>
      </c>
      <c r="F796" s="74"/>
      <c r="G796" s="74"/>
      <c r="H796" s="75">
        <f t="shared" si="79"/>
        <v>0</v>
      </c>
      <c r="I796" s="74"/>
      <c r="J796" s="72"/>
      <c r="K796" s="72"/>
      <c r="L796" s="73" t="str">
        <f t="shared" si="84"/>
        <v/>
      </c>
    </row>
    <row r="797" spans="1:12" ht="18" customHeight="1" x14ac:dyDescent="0.15">
      <c r="A797" s="86"/>
      <c r="B797" s="73" t="str">
        <f t="shared" si="80"/>
        <v/>
      </c>
      <c r="C797" s="73" t="str">
        <f t="shared" si="81"/>
        <v/>
      </c>
      <c r="D797" s="73" t="str">
        <f t="shared" si="82"/>
        <v/>
      </c>
      <c r="E797" s="73" t="str">
        <f t="shared" si="83"/>
        <v/>
      </c>
      <c r="F797" s="74"/>
      <c r="G797" s="74"/>
      <c r="H797" s="75">
        <f t="shared" si="79"/>
        <v>0</v>
      </c>
      <c r="I797" s="74"/>
      <c r="J797" s="72"/>
      <c r="K797" s="72"/>
      <c r="L797" s="73" t="str">
        <f t="shared" si="84"/>
        <v/>
      </c>
    </row>
    <row r="798" spans="1:12" ht="18" customHeight="1" x14ac:dyDescent="0.15">
      <c r="A798" s="86"/>
      <c r="B798" s="73" t="str">
        <f t="shared" si="80"/>
        <v/>
      </c>
      <c r="C798" s="73" t="str">
        <f t="shared" si="81"/>
        <v/>
      </c>
      <c r="D798" s="73" t="str">
        <f t="shared" si="82"/>
        <v/>
      </c>
      <c r="E798" s="73" t="str">
        <f t="shared" si="83"/>
        <v/>
      </c>
      <c r="F798" s="74"/>
      <c r="G798" s="74"/>
      <c r="H798" s="75">
        <f t="shared" si="79"/>
        <v>0</v>
      </c>
      <c r="I798" s="74"/>
      <c r="J798" s="72"/>
      <c r="K798" s="72"/>
      <c r="L798" s="73" t="str">
        <f t="shared" si="84"/>
        <v/>
      </c>
    </row>
    <row r="799" spans="1:12" ht="18" customHeight="1" x14ac:dyDescent="0.15">
      <c r="A799" s="86"/>
      <c r="B799" s="73" t="str">
        <f t="shared" si="80"/>
        <v/>
      </c>
      <c r="C799" s="73" t="str">
        <f t="shared" si="81"/>
        <v/>
      </c>
      <c r="D799" s="73" t="str">
        <f t="shared" si="82"/>
        <v/>
      </c>
      <c r="E799" s="73" t="str">
        <f t="shared" si="83"/>
        <v/>
      </c>
      <c r="F799" s="74"/>
      <c r="G799" s="74"/>
      <c r="H799" s="75">
        <f t="shared" si="79"/>
        <v>0</v>
      </c>
      <c r="I799" s="74"/>
      <c r="J799" s="72"/>
      <c r="K799" s="72"/>
      <c r="L799" s="73" t="str">
        <f t="shared" si="84"/>
        <v/>
      </c>
    </row>
    <row r="800" spans="1:12" ht="18" customHeight="1" x14ac:dyDescent="0.15">
      <c r="A800" s="86"/>
      <c r="B800" s="73" t="str">
        <f t="shared" si="80"/>
        <v/>
      </c>
      <c r="C800" s="73" t="str">
        <f t="shared" si="81"/>
        <v/>
      </c>
      <c r="D800" s="73" t="str">
        <f t="shared" si="82"/>
        <v/>
      </c>
      <c r="E800" s="73" t="str">
        <f t="shared" si="83"/>
        <v/>
      </c>
      <c r="F800" s="74"/>
      <c r="G800" s="74"/>
      <c r="H800" s="75">
        <f t="shared" si="79"/>
        <v>0</v>
      </c>
      <c r="I800" s="74"/>
      <c r="J800" s="72"/>
      <c r="K800" s="72"/>
      <c r="L800" s="73" t="str">
        <f t="shared" si="84"/>
        <v/>
      </c>
    </row>
    <row r="801" spans="1:12" ht="18" customHeight="1" x14ac:dyDescent="0.15">
      <c r="A801" s="86"/>
      <c r="B801" s="73" t="str">
        <f t="shared" si="80"/>
        <v/>
      </c>
      <c r="C801" s="73" t="str">
        <f t="shared" si="81"/>
        <v/>
      </c>
      <c r="D801" s="73" t="str">
        <f t="shared" si="82"/>
        <v/>
      </c>
      <c r="E801" s="73" t="str">
        <f t="shared" si="83"/>
        <v/>
      </c>
      <c r="F801" s="74"/>
      <c r="G801" s="74"/>
      <c r="H801" s="75">
        <f t="shared" si="79"/>
        <v>0</v>
      </c>
      <c r="I801" s="74"/>
      <c r="J801" s="72"/>
      <c r="K801" s="72"/>
      <c r="L801" s="73" t="str">
        <f t="shared" si="84"/>
        <v/>
      </c>
    </row>
    <row r="802" spans="1:12" ht="18" customHeight="1" x14ac:dyDescent="0.15">
      <c r="A802" s="86"/>
      <c r="B802" s="73" t="str">
        <f t="shared" si="80"/>
        <v/>
      </c>
      <c r="C802" s="73" t="str">
        <f t="shared" si="81"/>
        <v/>
      </c>
      <c r="D802" s="73" t="str">
        <f t="shared" si="82"/>
        <v/>
      </c>
      <c r="E802" s="73" t="str">
        <f t="shared" si="83"/>
        <v/>
      </c>
      <c r="F802" s="74"/>
      <c r="G802" s="74"/>
      <c r="H802" s="75">
        <f t="shared" si="79"/>
        <v>0</v>
      </c>
      <c r="I802" s="74"/>
      <c r="J802" s="72"/>
      <c r="K802" s="72"/>
      <c r="L802" s="73" t="str">
        <f t="shared" si="84"/>
        <v/>
      </c>
    </row>
    <row r="803" spans="1:12" ht="18" customHeight="1" x14ac:dyDescent="0.15">
      <c r="A803" s="86"/>
      <c r="B803" s="73" t="str">
        <f t="shared" si="80"/>
        <v/>
      </c>
      <c r="C803" s="73" t="str">
        <f t="shared" si="81"/>
        <v/>
      </c>
      <c r="D803" s="73" t="str">
        <f t="shared" si="82"/>
        <v/>
      </c>
      <c r="E803" s="73" t="str">
        <f t="shared" si="83"/>
        <v/>
      </c>
      <c r="F803" s="74"/>
      <c r="G803" s="74"/>
      <c r="H803" s="75">
        <f t="shared" si="79"/>
        <v>0</v>
      </c>
      <c r="I803" s="74"/>
      <c r="J803" s="72"/>
      <c r="K803" s="72"/>
      <c r="L803" s="73" t="str">
        <f t="shared" si="84"/>
        <v/>
      </c>
    </row>
    <row r="804" spans="1:12" ht="18" customHeight="1" x14ac:dyDescent="0.15">
      <c r="A804" s="86"/>
      <c r="B804" s="73" t="str">
        <f t="shared" si="80"/>
        <v/>
      </c>
      <c r="C804" s="73" t="str">
        <f t="shared" si="81"/>
        <v/>
      </c>
      <c r="D804" s="73" t="str">
        <f t="shared" si="82"/>
        <v/>
      </c>
      <c r="E804" s="73" t="str">
        <f t="shared" si="83"/>
        <v/>
      </c>
      <c r="F804" s="74"/>
      <c r="G804" s="74"/>
      <c r="H804" s="75">
        <f t="shared" si="79"/>
        <v>0</v>
      </c>
      <c r="I804" s="74"/>
      <c r="J804" s="72"/>
      <c r="K804" s="72"/>
      <c r="L804" s="73" t="str">
        <f t="shared" si="84"/>
        <v/>
      </c>
    </row>
    <row r="805" spans="1:12" ht="18" customHeight="1" x14ac:dyDescent="0.15">
      <c r="A805" s="86"/>
      <c r="B805" s="73" t="str">
        <f t="shared" si="80"/>
        <v/>
      </c>
      <c r="C805" s="73" t="str">
        <f t="shared" si="81"/>
        <v/>
      </c>
      <c r="D805" s="73" t="str">
        <f t="shared" si="82"/>
        <v/>
      </c>
      <c r="E805" s="73" t="str">
        <f t="shared" si="83"/>
        <v/>
      </c>
      <c r="F805" s="74"/>
      <c r="G805" s="74"/>
      <c r="H805" s="75">
        <f t="shared" si="79"/>
        <v>0</v>
      </c>
      <c r="I805" s="74"/>
      <c r="J805" s="72"/>
      <c r="K805" s="72"/>
      <c r="L805" s="73" t="str">
        <f t="shared" si="84"/>
        <v/>
      </c>
    </row>
    <row r="806" spans="1:12" ht="18" customHeight="1" x14ac:dyDescent="0.15">
      <c r="A806" s="86"/>
      <c r="B806" s="73" t="str">
        <f t="shared" si="80"/>
        <v/>
      </c>
      <c r="C806" s="73" t="str">
        <f t="shared" si="81"/>
        <v/>
      </c>
      <c r="D806" s="73" t="str">
        <f t="shared" si="82"/>
        <v/>
      </c>
      <c r="E806" s="73" t="str">
        <f t="shared" si="83"/>
        <v/>
      </c>
      <c r="F806" s="74"/>
      <c r="G806" s="74"/>
      <c r="H806" s="75">
        <f t="shared" si="79"/>
        <v>0</v>
      </c>
      <c r="I806" s="74"/>
      <c r="J806" s="72"/>
      <c r="K806" s="72"/>
      <c r="L806" s="73" t="str">
        <f t="shared" si="84"/>
        <v/>
      </c>
    </row>
    <row r="807" spans="1:12" ht="18" customHeight="1" x14ac:dyDescent="0.15">
      <c r="A807" s="86"/>
      <c r="B807" s="73" t="str">
        <f t="shared" si="80"/>
        <v/>
      </c>
      <c r="C807" s="73" t="str">
        <f t="shared" si="81"/>
        <v/>
      </c>
      <c r="D807" s="73" t="str">
        <f t="shared" si="82"/>
        <v/>
      </c>
      <c r="E807" s="73" t="str">
        <f t="shared" si="83"/>
        <v/>
      </c>
      <c r="F807" s="74"/>
      <c r="G807" s="74"/>
      <c r="H807" s="75">
        <f t="shared" si="79"/>
        <v>0</v>
      </c>
      <c r="I807" s="74"/>
      <c r="J807" s="72"/>
      <c r="K807" s="72"/>
      <c r="L807" s="73" t="str">
        <f t="shared" si="84"/>
        <v/>
      </c>
    </row>
    <row r="808" spans="1:12" ht="18" customHeight="1" x14ac:dyDescent="0.15">
      <c r="A808" s="86"/>
      <c r="B808" s="73" t="str">
        <f t="shared" si="80"/>
        <v/>
      </c>
      <c r="C808" s="73" t="str">
        <f t="shared" si="81"/>
        <v/>
      </c>
      <c r="D808" s="73" t="str">
        <f t="shared" si="82"/>
        <v/>
      </c>
      <c r="E808" s="73" t="str">
        <f t="shared" si="83"/>
        <v/>
      </c>
      <c r="F808" s="74"/>
      <c r="G808" s="74"/>
      <c r="H808" s="75">
        <f t="shared" si="79"/>
        <v>0</v>
      </c>
      <c r="I808" s="74"/>
      <c r="J808" s="72"/>
      <c r="K808" s="72"/>
      <c r="L808" s="73" t="str">
        <f t="shared" si="84"/>
        <v/>
      </c>
    </row>
    <row r="809" spans="1:12" ht="18" customHeight="1" x14ac:dyDescent="0.15">
      <c r="A809" s="86"/>
      <c r="B809" s="73" t="str">
        <f t="shared" si="80"/>
        <v/>
      </c>
      <c r="C809" s="73" t="str">
        <f t="shared" si="81"/>
        <v/>
      </c>
      <c r="D809" s="73" t="str">
        <f t="shared" si="82"/>
        <v/>
      </c>
      <c r="E809" s="73" t="str">
        <f t="shared" si="83"/>
        <v/>
      </c>
      <c r="F809" s="74"/>
      <c r="G809" s="74"/>
      <c r="H809" s="75">
        <f t="shared" si="79"/>
        <v>0</v>
      </c>
      <c r="I809" s="74"/>
      <c r="J809" s="72"/>
      <c r="K809" s="72"/>
      <c r="L809" s="73" t="str">
        <f t="shared" si="84"/>
        <v/>
      </c>
    </row>
    <row r="810" spans="1:12" ht="18" customHeight="1" x14ac:dyDescent="0.15">
      <c r="A810" s="86"/>
      <c r="B810" s="73" t="str">
        <f t="shared" si="80"/>
        <v/>
      </c>
      <c r="C810" s="73" t="str">
        <f t="shared" si="81"/>
        <v/>
      </c>
      <c r="D810" s="73" t="str">
        <f t="shared" si="82"/>
        <v/>
      </c>
      <c r="E810" s="73" t="str">
        <f t="shared" si="83"/>
        <v/>
      </c>
      <c r="F810" s="74"/>
      <c r="G810" s="74"/>
      <c r="H810" s="75">
        <f t="shared" si="79"/>
        <v>0</v>
      </c>
      <c r="I810" s="74"/>
      <c r="J810" s="72"/>
      <c r="K810" s="72"/>
      <c r="L810" s="73" t="str">
        <f t="shared" si="84"/>
        <v/>
      </c>
    </row>
    <row r="811" spans="1:12" ht="18" customHeight="1" x14ac:dyDescent="0.15">
      <c r="A811" s="86"/>
      <c r="B811" s="73" t="str">
        <f t="shared" si="80"/>
        <v/>
      </c>
      <c r="C811" s="73" t="str">
        <f t="shared" si="81"/>
        <v/>
      </c>
      <c r="D811" s="73" t="str">
        <f t="shared" si="82"/>
        <v/>
      </c>
      <c r="E811" s="73" t="str">
        <f t="shared" si="83"/>
        <v/>
      </c>
      <c r="F811" s="74"/>
      <c r="G811" s="74"/>
      <c r="H811" s="75">
        <f t="shared" si="79"/>
        <v>0</v>
      </c>
      <c r="I811" s="74"/>
      <c r="J811" s="72"/>
      <c r="K811" s="72"/>
      <c r="L811" s="73" t="str">
        <f t="shared" si="84"/>
        <v/>
      </c>
    </row>
    <row r="812" spans="1:12" ht="18" customHeight="1" x14ac:dyDescent="0.15">
      <c r="A812" s="86"/>
      <c r="B812" s="73" t="str">
        <f t="shared" si="80"/>
        <v/>
      </c>
      <c r="C812" s="73" t="str">
        <f t="shared" si="81"/>
        <v/>
      </c>
      <c r="D812" s="73" t="str">
        <f t="shared" si="82"/>
        <v/>
      </c>
      <c r="E812" s="73" t="str">
        <f t="shared" si="83"/>
        <v/>
      </c>
      <c r="F812" s="74"/>
      <c r="G812" s="74"/>
      <c r="H812" s="75">
        <f t="shared" si="79"/>
        <v>0</v>
      </c>
      <c r="I812" s="74"/>
      <c r="J812" s="72"/>
      <c r="K812" s="72"/>
      <c r="L812" s="73" t="str">
        <f t="shared" si="84"/>
        <v/>
      </c>
    </row>
    <row r="813" spans="1:12" ht="18" customHeight="1" x14ac:dyDescent="0.15">
      <c r="A813" s="86"/>
      <c r="B813" s="73" t="str">
        <f t="shared" si="80"/>
        <v/>
      </c>
      <c r="C813" s="73" t="str">
        <f t="shared" si="81"/>
        <v/>
      </c>
      <c r="D813" s="73" t="str">
        <f t="shared" si="82"/>
        <v/>
      </c>
      <c r="E813" s="73" t="str">
        <f t="shared" si="83"/>
        <v/>
      </c>
      <c r="F813" s="74"/>
      <c r="G813" s="74"/>
      <c r="H813" s="75">
        <f t="shared" ref="H813:H876" si="85">F813*G813</f>
        <v>0</v>
      </c>
      <c r="I813" s="74"/>
      <c r="J813" s="72"/>
      <c r="K813" s="72"/>
      <c r="L813" s="73" t="str">
        <f t="shared" si="84"/>
        <v/>
      </c>
    </row>
    <row r="814" spans="1:12" ht="18" customHeight="1" x14ac:dyDescent="0.15">
      <c r="A814" s="86"/>
      <c r="B814" s="73" t="str">
        <f t="shared" si="80"/>
        <v/>
      </c>
      <c r="C814" s="73" t="str">
        <f t="shared" si="81"/>
        <v/>
      </c>
      <c r="D814" s="73" t="str">
        <f t="shared" si="82"/>
        <v/>
      </c>
      <c r="E814" s="73" t="str">
        <f t="shared" si="83"/>
        <v/>
      </c>
      <c r="F814" s="74"/>
      <c r="G814" s="74"/>
      <c r="H814" s="75">
        <f t="shared" si="85"/>
        <v>0</v>
      </c>
      <c r="I814" s="74"/>
      <c r="J814" s="72"/>
      <c r="K814" s="72"/>
      <c r="L814" s="73" t="str">
        <f t="shared" si="84"/>
        <v/>
      </c>
    </row>
    <row r="815" spans="1:12" ht="18" customHeight="1" x14ac:dyDescent="0.15">
      <c r="A815" s="86"/>
      <c r="B815" s="73" t="str">
        <f t="shared" si="80"/>
        <v/>
      </c>
      <c r="C815" s="73" t="str">
        <f t="shared" si="81"/>
        <v/>
      </c>
      <c r="D815" s="73" t="str">
        <f t="shared" si="82"/>
        <v/>
      </c>
      <c r="E815" s="73" t="str">
        <f t="shared" si="83"/>
        <v/>
      </c>
      <c r="F815" s="74"/>
      <c r="G815" s="74"/>
      <c r="H815" s="75">
        <f t="shared" si="85"/>
        <v>0</v>
      </c>
      <c r="I815" s="74"/>
      <c r="J815" s="72"/>
      <c r="K815" s="72"/>
      <c r="L815" s="73" t="str">
        <f t="shared" si="84"/>
        <v/>
      </c>
    </row>
    <row r="816" spans="1:12" ht="18" customHeight="1" x14ac:dyDescent="0.15">
      <c r="A816" s="86"/>
      <c r="B816" s="73" t="str">
        <f t="shared" si="80"/>
        <v/>
      </c>
      <c r="C816" s="73" t="str">
        <f t="shared" si="81"/>
        <v/>
      </c>
      <c r="D816" s="73" t="str">
        <f t="shared" si="82"/>
        <v/>
      </c>
      <c r="E816" s="73" t="str">
        <f t="shared" si="83"/>
        <v/>
      </c>
      <c r="F816" s="74"/>
      <c r="G816" s="74"/>
      <c r="H816" s="75">
        <f t="shared" si="85"/>
        <v>0</v>
      </c>
      <c r="I816" s="74"/>
      <c r="J816" s="72"/>
      <c r="K816" s="72"/>
      <c r="L816" s="73" t="str">
        <f t="shared" si="84"/>
        <v/>
      </c>
    </row>
    <row r="817" spans="1:12" ht="18" customHeight="1" x14ac:dyDescent="0.15">
      <c r="A817" s="86"/>
      <c r="B817" s="73" t="str">
        <f t="shared" si="80"/>
        <v/>
      </c>
      <c r="C817" s="73" t="str">
        <f t="shared" si="81"/>
        <v/>
      </c>
      <c r="D817" s="73" t="str">
        <f t="shared" si="82"/>
        <v/>
      </c>
      <c r="E817" s="73" t="str">
        <f t="shared" si="83"/>
        <v/>
      </c>
      <c r="F817" s="74"/>
      <c r="G817" s="74"/>
      <c r="H817" s="75">
        <f t="shared" si="85"/>
        <v>0</v>
      </c>
      <c r="I817" s="74"/>
      <c r="J817" s="72"/>
      <c r="K817" s="72"/>
      <c r="L817" s="73" t="str">
        <f t="shared" si="84"/>
        <v/>
      </c>
    </row>
    <row r="818" spans="1:12" ht="18" customHeight="1" x14ac:dyDescent="0.15">
      <c r="A818" s="86"/>
      <c r="B818" s="73" t="str">
        <f t="shared" si="80"/>
        <v/>
      </c>
      <c r="C818" s="73" t="str">
        <f t="shared" si="81"/>
        <v/>
      </c>
      <c r="D818" s="73" t="str">
        <f t="shared" si="82"/>
        <v/>
      </c>
      <c r="E818" s="73" t="str">
        <f t="shared" si="83"/>
        <v/>
      </c>
      <c r="F818" s="74"/>
      <c r="G818" s="74"/>
      <c r="H818" s="75">
        <f t="shared" si="85"/>
        <v>0</v>
      </c>
      <c r="I818" s="74"/>
      <c r="J818" s="72"/>
      <c r="K818" s="72"/>
      <c r="L818" s="73" t="str">
        <f t="shared" si="84"/>
        <v/>
      </c>
    </row>
    <row r="819" spans="1:12" ht="18" customHeight="1" x14ac:dyDescent="0.15">
      <c r="A819" s="86"/>
      <c r="B819" s="73" t="str">
        <f t="shared" si="80"/>
        <v/>
      </c>
      <c r="C819" s="73" t="str">
        <f t="shared" si="81"/>
        <v/>
      </c>
      <c r="D819" s="73" t="str">
        <f t="shared" si="82"/>
        <v/>
      </c>
      <c r="E819" s="73" t="str">
        <f t="shared" si="83"/>
        <v/>
      </c>
      <c r="F819" s="74"/>
      <c r="G819" s="74"/>
      <c r="H819" s="75">
        <f t="shared" si="85"/>
        <v>0</v>
      </c>
      <c r="I819" s="74"/>
      <c r="J819" s="72"/>
      <c r="K819" s="72"/>
      <c r="L819" s="73" t="str">
        <f t="shared" si="84"/>
        <v/>
      </c>
    </row>
    <row r="820" spans="1:12" ht="18" customHeight="1" x14ac:dyDescent="0.15">
      <c r="A820" s="86"/>
      <c r="B820" s="73" t="str">
        <f t="shared" si="80"/>
        <v/>
      </c>
      <c r="C820" s="73" t="str">
        <f t="shared" si="81"/>
        <v/>
      </c>
      <c r="D820" s="73" t="str">
        <f t="shared" si="82"/>
        <v/>
      </c>
      <c r="E820" s="73" t="str">
        <f t="shared" si="83"/>
        <v/>
      </c>
      <c r="F820" s="74"/>
      <c r="G820" s="74"/>
      <c r="H820" s="75">
        <f t="shared" si="85"/>
        <v>0</v>
      </c>
      <c r="I820" s="74"/>
      <c r="J820" s="72"/>
      <c r="K820" s="72"/>
      <c r="L820" s="73" t="str">
        <f t="shared" si="84"/>
        <v/>
      </c>
    </row>
    <row r="821" spans="1:12" ht="18" customHeight="1" x14ac:dyDescent="0.15">
      <c r="A821" s="86"/>
      <c r="B821" s="73" t="str">
        <f t="shared" si="80"/>
        <v/>
      </c>
      <c r="C821" s="73" t="str">
        <f t="shared" si="81"/>
        <v/>
      </c>
      <c r="D821" s="73" t="str">
        <f t="shared" si="82"/>
        <v/>
      </c>
      <c r="E821" s="73" t="str">
        <f t="shared" si="83"/>
        <v/>
      </c>
      <c r="F821" s="74"/>
      <c r="G821" s="74"/>
      <c r="H821" s="75">
        <f t="shared" si="85"/>
        <v>0</v>
      </c>
      <c r="I821" s="74"/>
      <c r="J821" s="72"/>
      <c r="K821" s="72"/>
      <c r="L821" s="73" t="str">
        <f t="shared" si="84"/>
        <v/>
      </c>
    </row>
    <row r="822" spans="1:12" ht="18" customHeight="1" x14ac:dyDescent="0.15">
      <c r="A822" s="86"/>
      <c r="B822" s="73" t="str">
        <f t="shared" si="80"/>
        <v/>
      </c>
      <c r="C822" s="73" t="str">
        <f t="shared" si="81"/>
        <v/>
      </c>
      <c r="D822" s="73" t="str">
        <f t="shared" si="82"/>
        <v/>
      </c>
      <c r="E822" s="73" t="str">
        <f t="shared" si="83"/>
        <v/>
      </c>
      <c r="F822" s="74"/>
      <c r="G822" s="74"/>
      <c r="H822" s="75">
        <f t="shared" si="85"/>
        <v>0</v>
      </c>
      <c r="I822" s="74"/>
      <c r="J822" s="72"/>
      <c r="K822" s="72"/>
      <c r="L822" s="73" t="str">
        <f t="shared" si="84"/>
        <v/>
      </c>
    </row>
    <row r="823" spans="1:12" ht="18" customHeight="1" x14ac:dyDescent="0.15">
      <c r="A823" s="86"/>
      <c r="B823" s="73" t="str">
        <f t="shared" si="80"/>
        <v/>
      </c>
      <c r="C823" s="73" t="str">
        <f t="shared" si="81"/>
        <v/>
      </c>
      <c r="D823" s="73" t="str">
        <f t="shared" si="82"/>
        <v/>
      </c>
      <c r="E823" s="73" t="str">
        <f t="shared" si="83"/>
        <v/>
      </c>
      <c r="F823" s="74"/>
      <c r="G823" s="74"/>
      <c r="H823" s="75">
        <f t="shared" si="85"/>
        <v>0</v>
      </c>
      <c r="I823" s="74"/>
      <c r="J823" s="72"/>
      <c r="K823" s="72"/>
      <c r="L823" s="73" t="str">
        <f t="shared" si="84"/>
        <v/>
      </c>
    </row>
    <row r="824" spans="1:12" ht="18" customHeight="1" x14ac:dyDescent="0.15">
      <c r="A824" s="86"/>
      <c r="B824" s="73" t="str">
        <f t="shared" si="80"/>
        <v/>
      </c>
      <c r="C824" s="73" t="str">
        <f t="shared" si="81"/>
        <v/>
      </c>
      <c r="D824" s="73" t="str">
        <f t="shared" si="82"/>
        <v/>
      </c>
      <c r="E824" s="73" t="str">
        <f t="shared" si="83"/>
        <v/>
      </c>
      <c r="F824" s="74"/>
      <c r="G824" s="74"/>
      <c r="H824" s="75">
        <f t="shared" si="85"/>
        <v>0</v>
      </c>
      <c r="I824" s="74"/>
      <c r="J824" s="72"/>
      <c r="K824" s="72"/>
      <c r="L824" s="73" t="str">
        <f t="shared" si="84"/>
        <v/>
      </c>
    </row>
    <row r="825" spans="1:12" ht="18" customHeight="1" x14ac:dyDescent="0.15">
      <c r="A825" s="86"/>
      <c r="B825" s="73" t="str">
        <f t="shared" si="80"/>
        <v/>
      </c>
      <c r="C825" s="73" t="str">
        <f t="shared" si="81"/>
        <v/>
      </c>
      <c r="D825" s="73" t="str">
        <f t="shared" si="82"/>
        <v/>
      </c>
      <c r="E825" s="73" t="str">
        <f t="shared" si="83"/>
        <v/>
      </c>
      <c r="F825" s="74"/>
      <c r="G825" s="74"/>
      <c r="H825" s="75">
        <f t="shared" si="85"/>
        <v>0</v>
      </c>
      <c r="I825" s="74"/>
      <c r="J825" s="72"/>
      <c r="K825" s="72"/>
      <c r="L825" s="73" t="str">
        <f t="shared" si="84"/>
        <v/>
      </c>
    </row>
    <row r="826" spans="1:12" ht="18" customHeight="1" x14ac:dyDescent="0.15">
      <c r="A826" s="86"/>
      <c r="B826" s="73" t="str">
        <f t="shared" si="80"/>
        <v/>
      </c>
      <c r="C826" s="73" t="str">
        <f t="shared" si="81"/>
        <v/>
      </c>
      <c r="D826" s="73" t="str">
        <f t="shared" si="82"/>
        <v/>
      </c>
      <c r="E826" s="73" t="str">
        <f t="shared" si="83"/>
        <v/>
      </c>
      <c r="F826" s="74"/>
      <c r="G826" s="74"/>
      <c r="H826" s="75">
        <f t="shared" si="85"/>
        <v>0</v>
      </c>
      <c r="I826" s="74"/>
      <c r="J826" s="72"/>
      <c r="K826" s="72"/>
      <c r="L826" s="73" t="str">
        <f t="shared" si="84"/>
        <v/>
      </c>
    </row>
    <row r="827" spans="1:12" ht="18" customHeight="1" x14ac:dyDescent="0.15">
      <c r="A827" s="86"/>
      <c r="B827" s="73" t="str">
        <f t="shared" si="80"/>
        <v/>
      </c>
      <c r="C827" s="73" t="str">
        <f t="shared" si="81"/>
        <v/>
      </c>
      <c r="D827" s="73" t="str">
        <f t="shared" si="82"/>
        <v/>
      </c>
      <c r="E827" s="73" t="str">
        <f t="shared" si="83"/>
        <v/>
      </c>
      <c r="F827" s="74"/>
      <c r="G827" s="74"/>
      <c r="H827" s="75">
        <f t="shared" si="85"/>
        <v>0</v>
      </c>
      <c r="I827" s="74"/>
      <c r="J827" s="72"/>
      <c r="K827" s="72"/>
      <c r="L827" s="73" t="str">
        <f t="shared" si="84"/>
        <v/>
      </c>
    </row>
    <row r="828" spans="1:12" ht="18" customHeight="1" x14ac:dyDescent="0.15">
      <c r="A828" s="86"/>
      <c r="B828" s="73" t="str">
        <f t="shared" si="80"/>
        <v/>
      </c>
      <c r="C828" s="73" t="str">
        <f t="shared" si="81"/>
        <v/>
      </c>
      <c r="D828" s="73" t="str">
        <f t="shared" si="82"/>
        <v/>
      </c>
      <c r="E828" s="73" t="str">
        <f t="shared" si="83"/>
        <v/>
      </c>
      <c r="F828" s="74"/>
      <c r="G828" s="74"/>
      <c r="H828" s="75">
        <f t="shared" si="85"/>
        <v>0</v>
      </c>
      <c r="I828" s="74"/>
      <c r="J828" s="72"/>
      <c r="K828" s="72"/>
      <c r="L828" s="73" t="str">
        <f t="shared" si="84"/>
        <v/>
      </c>
    </row>
    <row r="829" spans="1:12" ht="18" customHeight="1" x14ac:dyDescent="0.15">
      <c r="A829" s="86"/>
      <c r="B829" s="73" t="str">
        <f t="shared" si="80"/>
        <v/>
      </c>
      <c r="C829" s="73" t="str">
        <f t="shared" si="81"/>
        <v/>
      </c>
      <c r="D829" s="73" t="str">
        <f t="shared" si="82"/>
        <v/>
      </c>
      <c r="E829" s="73" t="str">
        <f t="shared" si="83"/>
        <v/>
      </c>
      <c r="F829" s="74"/>
      <c r="G829" s="74"/>
      <c r="H829" s="75">
        <f t="shared" si="85"/>
        <v>0</v>
      </c>
      <c r="I829" s="74"/>
      <c r="J829" s="72"/>
      <c r="K829" s="72"/>
      <c r="L829" s="73" t="str">
        <f t="shared" si="84"/>
        <v/>
      </c>
    </row>
    <row r="830" spans="1:12" ht="18" customHeight="1" x14ac:dyDescent="0.15">
      <c r="A830" s="86"/>
      <c r="B830" s="73" t="str">
        <f t="shared" si="80"/>
        <v/>
      </c>
      <c r="C830" s="73" t="str">
        <f t="shared" si="81"/>
        <v/>
      </c>
      <c r="D830" s="73" t="str">
        <f t="shared" si="82"/>
        <v/>
      </c>
      <c r="E830" s="73" t="str">
        <f t="shared" si="83"/>
        <v/>
      </c>
      <c r="F830" s="74"/>
      <c r="G830" s="74"/>
      <c r="H830" s="75">
        <f t="shared" si="85"/>
        <v>0</v>
      </c>
      <c r="I830" s="74"/>
      <c r="J830" s="72"/>
      <c r="K830" s="72"/>
      <c r="L830" s="73" t="str">
        <f t="shared" si="84"/>
        <v/>
      </c>
    </row>
    <row r="831" spans="1:12" ht="18" customHeight="1" x14ac:dyDescent="0.15">
      <c r="A831" s="86"/>
      <c r="B831" s="73" t="str">
        <f t="shared" si="80"/>
        <v/>
      </c>
      <c r="C831" s="73" t="str">
        <f t="shared" si="81"/>
        <v/>
      </c>
      <c r="D831" s="73" t="str">
        <f t="shared" si="82"/>
        <v/>
      </c>
      <c r="E831" s="73" t="str">
        <f t="shared" si="83"/>
        <v/>
      </c>
      <c r="F831" s="74"/>
      <c r="G831" s="74"/>
      <c r="H831" s="75">
        <f t="shared" si="85"/>
        <v>0</v>
      </c>
      <c r="I831" s="74"/>
      <c r="J831" s="72"/>
      <c r="K831" s="72"/>
      <c r="L831" s="73" t="str">
        <f t="shared" si="84"/>
        <v/>
      </c>
    </row>
    <row r="832" spans="1:12" ht="18" customHeight="1" x14ac:dyDescent="0.15">
      <c r="A832" s="86"/>
      <c r="B832" s="73" t="str">
        <f t="shared" si="80"/>
        <v/>
      </c>
      <c r="C832" s="73" t="str">
        <f t="shared" si="81"/>
        <v/>
      </c>
      <c r="D832" s="73" t="str">
        <f t="shared" si="82"/>
        <v/>
      </c>
      <c r="E832" s="73" t="str">
        <f t="shared" si="83"/>
        <v/>
      </c>
      <c r="F832" s="74"/>
      <c r="G832" s="74"/>
      <c r="H832" s="75">
        <f t="shared" si="85"/>
        <v>0</v>
      </c>
      <c r="I832" s="74"/>
      <c r="J832" s="72"/>
      <c r="K832" s="72"/>
      <c r="L832" s="73" t="str">
        <f t="shared" si="84"/>
        <v/>
      </c>
    </row>
    <row r="833" spans="1:12" ht="18" customHeight="1" x14ac:dyDescent="0.15">
      <c r="A833" s="86"/>
      <c r="B833" s="73" t="str">
        <f t="shared" si="80"/>
        <v/>
      </c>
      <c r="C833" s="73" t="str">
        <f t="shared" si="81"/>
        <v/>
      </c>
      <c r="D833" s="73" t="str">
        <f t="shared" si="82"/>
        <v/>
      </c>
      <c r="E833" s="73" t="str">
        <f t="shared" si="83"/>
        <v/>
      </c>
      <c r="F833" s="74"/>
      <c r="G833" s="74"/>
      <c r="H833" s="75">
        <f t="shared" si="85"/>
        <v>0</v>
      </c>
      <c r="I833" s="74"/>
      <c r="J833" s="72"/>
      <c r="K833" s="72"/>
      <c r="L833" s="73" t="str">
        <f t="shared" si="84"/>
        <v/>
      </c>
    </row>
    <row r="834" spans="1:12" ht="18" customHeight="1" x14ac:dyDescent="0.15">
      <c r="A834" s="86"/>
      <c r="B834" s="73" t="str">
        <f t="shared" si="80"/>
        <v/>
      </c>
      <c r="C834" s="73" t="str">
        <f t="shared" si="81"/>
        <v/>
      </c>
      <c r="D834" s="73" t="str">
        <f t="shared" si="82"/>
        <v/>
      </c>
      <c r="E834" s="73" t="str">
        <f t="shared" si="83"/>
        <v/>
      </c>
      <c r="F834" s="74"/>
      <c r="G834" s="74"/>
      <c r="H834" s="75">
        <f t="shared" si="85"/>
        <v>0</v>
      </c>
      <c r="I834" s="74"/>
      <c r="J834" s="72"/>
      <c r="K834" s="72"/>
      <c r="L834" s="73" t="str">
        <f t="shared" si="84"/>
        <v/>
      </c>
    </row>
    <row r="835" spans="1:12" ht="18" customHeight="1" x14ac:dyDescent="0.15">
      <c r="A835" s="86"/>
      <c r="B835" s="73" t="str">
        <f t="shared" ref="B835:B898" si="86">IF($A835=0,"",IF(VLOOKUP($A835,nbbm,2,FALSE)=0,"无此物料",VLOOKUP($A835,nbbm,2,FALSE)))</f>
        <v/>
      </c>
      <c r="C835" s="73" t="str">
        <f t="shared" ref="C835:C898" si="87">IF($A835=0,"",IF(VLOOKUP($A835,nbbm,3,FALSE)=0,"-",VLOOKUP($A835,nbbm,3,FALSE)))</f>
        <v/>
      </c>
      <c r="D835" s="73" t="str">
        <f t="shared" ref="D835:D898" si="88">IF($A835=0,"",IF(VLOOKUP($A835,nbbm,4,FALSE)=0,"-",VLOOKUP($A835,nbbm,4,FALSE)))</f>
        <v/>
      </c>
      <c r="E835" s="73" t="str">
        <f t="shared" ref="E835:E898" si="89">IF($A835=0,"",IF(VLOOKUP($A835,nbbm,5,FALSE)=0,"-",VLOOKUP($A835,nbbm,5,FALSE)))</f>
        <v/>
      </c>
      <c r="F835" s="74"/>
      <c r="G835" s="74"/>
      <c r="H835" s="75">
        <f t="shared" si="85"/>
        <v>0</v>
      </c>
      <c r="I835" s="74"/>
      <c r="J835" s="72"/>
      <c r="K835" s="72"/>
      <c r="L835" s="73" t="str">
        <f t="shared" si="84"/>
        <v/>
      </c>
    </row>
    <row r="836" spans="1:12" ht="18" customHeight="1" x14ac:dyDescent="0.15">
      <c r="A836" s="86"/>
      <c r="B836" s="73" t="str">
        <f t="shared" si="86"/>
        <v/>
      </c>
      <c r="C836" s="73" t="str">
        <f t="shared" si="87"/>
        <v/>
      </c>
      <c r="D836" s="73" t="str">
        <f t="shared" si="88"/>
        <v/>
      </c>
      <c r="E836" s="73" t="str">
        <f t="shared" si="89"/>
        <v/>
      </c>
      <c r="F836" s="74"/>
      <c r="G836" s="74"/>
      <c r="H836" s="75">
        <f t="shared" si="85"/>
        <v>0</v>
      </c>
      <c r="I836" s="74"/>
      <c r="J836" s="72"/>
      <c r="K836" s="72"/>
      <c r="L836" s="73" t="str">
        <f t="shared" ref="L836:L899" si="90">IF(F836&gt;0,"入库","")</f>
        <v/>
      </c>
    </row>
    <row r="837" spans="1:12" ht="18" customHeight="1" x14ac:dyDescent="0.15">
      <c r="A837" s="86"/>
      <c r="B837" s="73" t="str">
        <f t="shared" si="86"/>
        <v/>
      </c>
      <c r="C837" s="73" t="str">
        <f t="shared" si="87"/>
        <v/>
      </c>
      <c r="D837" s="73" t="str">
        <f t="shared" si="88"/>
        <v/>
      </c>
      <c r="E837" s="73" t="str">
        <f t="shared" si="89"/>
        <v/>
      </c>
      <c r="F837" s="74"/>
      <c r="G837" s="74"/>
      <c r="H837" s="75">
        <f t="shared" si="85"/>
        <v>0</v>
      </c>
      <c r="I837" s="74"/>
      <c r="J837" s="72"/>
      <c r="K837" s="72"/>
      <c r="L837" s="73" t="str">
        <f t="shared" si="90"/>
        <v/>
      </c>
    </row>
    <row r="838" spans="1:12" ht="18" customHeight="1" x14ac:dyDescent="0.15">
      <c r="A838" s="86"/>
      <c r="B838" s="73" t="str">
        <f t="shared" si="86"/>
        <v/>
      </c>
      <c r="C838" s="73" t="str">
        <f t="shared" si="87"/>
        <v/>
      </c>
      <c r="D838" s="73" t="str">
        <f t="shared" si="88"/>
        <v/>
      </c>
      <c r="E838" s="73" t="str">
        <f t="shared" si="89"/>
        <v/>
      </c>
      <c r="F838" s="74"/>
      <c r="G838" s="74"/>
      <c r="H838" s="75">
        <f t="shared" si="85"/>
        <v>0</v>
      </c>
      <c r="I838" s="74"/>
      <c r="J838" s="72"/>
      <c r="K838" s="72"/>
      <c r="L838" s="73" t="str">
        <f t="shared" si="90"/>
        <v/>
      </c>
    </row>
    <row r="839" spans="1:12" ht="18" customHeight="1" x14ac:dyDescent="0.15">
      <c r="A839" s="86"/>
      <c r="B839" s="73" t="str">
        <f t="shared" si="86"/>
        <v/>
      </c>
      <c r="C839" s="73" t="str">
        <f t="shared" si="87"/>
        <v/>
      </c>
      <c r="D839" s="73" t="str">
        <f t="shared" si="88"/>
        <v/>
      </c>
      <c r="E839" s="73" t="str">
        <f t="shared" si="89"/>
        <v/>
      </c>
      <c r="F839" s="74"/>
      <c r="G839" s="74"/>
      <c r="H839" s="75">
        <f t="shared" si="85"/>
        <v>0</v>
      </c>
      <c r="I839" s="74"/>
      <c r="J839" s="72"/>
      <c r="K839" s="72"/>
      <c r="L839" s="73" t="str">
        <f t="shared" si="90"/>
        <v/>
      </c>
    </row>
    <row r="840" spans="1:12" ht="18" customHeight="1" x14ac:dyDescent="0.15">
      <c r="A840" s="86"/>
      <c r="B840" s="73" t="str">
        <f t="shared" si="86"/>
        <v/>
      </c>
      <c r="C840" s="73" t="str">
        <f t="shared" si="87"/>
        <v/>
      </c>
      <c r="D840" s="73" t="str">
        <f t="shared" si="88"/>
        <v/>
      </c>
      <c r="E840" s="73" t="str">
        <f t="shared" si="89"/>
        <v/>
      </c>
      <c r="F840" s="74"/>
      <c r="G840" s="74"/>
      <c r="H840" s="75">
        <f t="shared" si="85"/>
        <v>0</v>
      </c>
      <c r="I840" s="74"/>
      <c r="J840" s="72"/>
      <c r="K840" s="72"/>
      <c r="L840" s="73" t="str">
        <f t="shared" si="90"/>
        <v/>
      </c>
    </row>
    <row r="841" spans="1:12" ht="18" customHeight="1" x14ac:dyDescent="0.15">
      <c r="A841" s="86"/>
      <c r="B841" s="73" t="str">
        <f t="shared" si="86"/>
        <v/>
      </c>
      <c r="C841" s="73" t="str">
        <f t="shared" si="87"/>
        <v/>
      </c>
      <c r="D841" s="73" t="str">
        <f t="shared" si="88"/>
        <v/>
      </c>
      <c r="E841" s="73" t="str">
        <f t="shared" si="89"/>
        <v/>
      </c>
      <c r="F841" s="74"/>
      <c r="G841" s="74"/>
      <c r="H841" s="75">
        <f t="shared" si="85"/>
        <v>0</v>
      </c>
      <c r="I841" s="74"/>
      <c r="J841" s="72"/>
      <c r="K841" s="72"/>
      <c r="L841" s="73" t="str">
        <f t="shared" si="90"/>
        <v/>
      </c>
    </row>
    <row r="842" spans="1:12" ht="18" customHeight="1" x14ac:dyDescent="0.15">
      <c r="A842" s="86"/>
      <c r="B842" s="73" t="str">
        <f t="shared" si="86"/>
        <v/>
      </c>
      <c r="C842" s="73" t="str">
        <f t="shared" si="87"/>
        <v/>
      </c>
      <c r="D842" s="73" t="str">
        <f t="shared" si="88"/>
        <v/>
      </c>
      <c r="E842" s="73" t="str">
        <f t="shared" si="89"/>
        <v/>
      </c>
      <c r="F842" s="74"/>
      <c r="G842" s="74"/>
      <c r="H842" s="75">
        <f t="shared" si="85"/>
        <v>0</v>
      </c>
      <c r="I842" s="74"/>
      <c r="J842" s="72"/>
      <c r="K842" s="72"/>
      <c r="L842" s="73" t="str">
        <f t="shared" si="90"/>
        <v/>
      </c>
    </row>
    <row r="843" spans="1:12" ht="18" customHeight="1" x14ac:dyDescent="0.15">
      <c r="A843" s="86"/>
      <c r="B843" s="73" t="str">
        <f t="shared" si="86"/>
        <v/>
      </c>
      <c r="C843" s="73" t="str">
        <f t="shared" si="87"/>
        <v/>
      </c>
      <c r="D843" s="73" t="str">
        <f t="shared" si="88"/>
        <v/>
      </c>
      <c r="E843" s="73" t="str">
        <f t="shared" si="89"/>
        <v/>
      </c>
      <c r="F843" s="74"/>
      <c r="G843" s="74"/>
      <c r="H843" s="75">
        <f t="shared" si="85"/>
        <v>0</v>
      </c>
      <c r="I843" s="74"/>
      <c r="J843" s="72"/>
      <c r="K843" s="72"/>
      <c r="L843" s="73" t="str">
        <f t="shared" si="90"/>
        <v/>
      </c>
    </row>
    <row r="844" spans="1:12" ht="18" customHeight="1" x14ac:dyDescent="0.15">
      <c r="A844" s="86"/>
      <c r="B844" s="73" t="str">
        <f t="shared" si="86"/>
        <v/>
      </c>
      <c r="C844" s="73" t="str">
        <f t="shared" si="87"/>
        <v/>
      </c>
      <c r="D844" s="73" t="str">
        <f t="shared" si="88"/>
        <v/>
      </c>
      <c r="E844" s="73" t="str">
        <f t="shared" si="89"/>
        <v/>
      </c>
      <c r="F844" s="74"/>
      <c r="G844" s="74"/>
      <c r="H844" s="75">
        <f t="shared" si="85"/>
        <v>0</v>
      </c>
      <c r="I844" s="74"/>
      <c r="J844" s="72"/>
      <c r="K844" s="72"/>
      <c r="L844" s="73" t="str">
        <f t="shared" si="90"/>
        <v/>
      </c>
    </row>
    <row r="845" spans="1:12" ht="18" customHeight="1" x14ac:dyDescent="0.15">
      <c r="A845" s="86"/>
      <c r="B845" s="73" t="str">
        <f t="shared" si="86"/>
        <v/>
      </c>
      <c r="C845" s="73" t="str">
        <f t="shared" si="87"/>
        <v/>
      </c>
      <c r="D845" s="73" t="str">
        <f t="shared" si="88"/>
        <v/>
      </c>
      <c r="E845" s="73" t="str">
        <f t="shared" si="89"/>
        <v/>
      </c>
      <c r="F845" s="74"/>
      <c r="G845" s="74"/>
      <c r="H845" s="75">
        <f t="shared" si="85"/>
        <v>0</v>
      </c>
      <c r="I845" s="74"/>
      <c r="J845" s="72"/>
      <c r="K845" s="72"/>
      <c r="L845" s="73" t="str">
        <f t="shared" si="90"/>
        <v/>
      </c>
    </row>
    <row r="846" spans="1:12" ht="18" customHeight="1" x14ac:dyDescent="0.15">
      <c r="A846" s="86"/>
      <c r="B846" s="73" t="str">
        <f t="shared" si="86"/>
        <v/>
      </c>
      <c r="C846" s="73" t="str">
        <f t="shared" si="87"/>
        <v/>
      </c>
      <c r="D846" s="73" t="str">
        <f t="shared" si="88"/>
        <v/>
      </c>
      <c r="E846" s="73" t="str">
        <f t="shared" si="89"/>
        <v/>
      </c>
      <c r="F846" s="74"/>
      <c r="G846" s="74"/>
      <c r="H846" s="75">
        <f t="shared" si="85"/>
        <v>0</v>
      </c>
      <c r="I846" s="74"/>
      <c r="J846" s="72"/>
      <c r="K846" s="72"/>
      <c r="L846" s="73" t="str">
        <f t="shared" si="90"/>
        <v/>
      </c>
    </row>
    <row r="847" spans="1:12" ht="18" customHeight="1" x14ac:dyDescent="0.15">
      <c r="A847" s="86"/>
      <c r="B847" s="73" t="str">
        <f t="shared" si="86"/>
        <v/>
      </c>
      <c r="C847" s="73" t="str">
        <f t="shared" si="87"/>
        <v/>
      </c>
      <c r="D847" s="73" t="str">
        <f t="shared" si="88"/>
        <v/>
      </c>
      <c r="E847" s="73" t="str">
        <f t="shared" si="89"/>
        <v/>
      </c>
      <c r="F847" s="74"/>
      <c r="G847" s="74"/>
      <c r="H847" s="75">
        <f t="shared" si="85"/>
        <v>0</v>
      </c>
      <c r="I847" s="74"/>
      <c r="J847" s="72"/>
      <c r="K847" s="72"/>
      <c r="L847" s="73" t="str">
        <f t="shared" si="90"/>
        <v/>
      </c>
    </row>
    <row r="848" spans="1:12" ht="18" customHeight="1" x14ac:dyDescent="0.15">
      <c r="A848" s="86"/>
      <c r="B848" s="73" t="str">
        <f t="shared" si="86"/>
        <v/>
      </c>
      <c r="C848" s="73" t="str">
        <f t="shared" si="87"/>
        <v/>
      </c>
      <c r="D848" s="73" t="str">
        <f t="shared" si="88"/>
        <v/>
      </c>
      <c r="E848" s="73" t="str">
        <f t="shared" si="89"/>
        <v/>
      </c>
      <c r="F848" s="74"/>
      <c r="G848" s="74"/>
      <c r="H848" s="75">
        <f t="shared" si="85"/>
        <v>0</v>
      </c>
      <c r="I848" s="74"/>
      <c r="J848" s="72"/>
      <c r="K848" s="72"/>
      <c r="L848" s="73" t="str">
        <f t="shared" si="90"/>
        <v/>
      </c>
    </row>
    <row r="849" spans="1:12" ht="18" customHeight="1" x14ac:dyDescent="0.15">
      <c r="A849" s="86"/>
      <c r="B849" s="73" t="str">
        <f t="shared" si="86"/>
        <v/>
      </c>
      <c r="C849" s="73" t="str">
        <f t="shared" si="87"/>
        <v/>
      </c>
      <c r="D849" s="73" t="str">
        <f t="shared" si="88"/>
        <v/>
      </c>
      <c r="E849" s="73" t="str">
        <f t="shared" si="89"/>
        <v/>
      </c>
      <c r="F849" s="74"/>
      <c r="G849" s="74"/>
      <c r="H849" s="75">
        <f t="shared" si="85"/>
        <v>0</v>
      </c>
      <c r="I849" s="74"/>
      <c r="J849" s="72"/>
      <c r="K849" s="72"/>
      <c r="L849" s="73" t="str">
        <f t="shared" si="90"/>
        <v/>
      </c>
    </row>
    <row r="850" spans="1:12" ht="18" customHeight="1" x14ac:dyDescent="0.15">
      <c r="A850" s="86"/>
      <c r="B850" s="73" t="str">
        <f t="shared" si="86"/>
        <v/>
      </c>
      <c r="C850" s="73" t="str">
        <f t="shared" si="87"/>
        <v/>
      </c>
      <c r="D850" s="73" t="str">
        <f t="shared" si="88"/>
        <v/>
      </c>
      <c r="E850" s="73" t="str">
        <f t="shared" si="89"/>
        <v/>
      </c>
      <c r="F850" s="74"/>
      <c r="G850" s="74"/>
      <c r="H850" s="75">
        <f t="shared" si="85"/>
        <v>0</v>
      </c>
      <c r="I850" s="74"/>
      <c r="J850" s="72"/>
      <c r="K850" s="72"/>
      <c r="L850" s="73" t="str">
        <f t="shared" si="90"/>
        <v/>
      </c>
    </row>
    <row r="851" spans="1:12" ht="18" customHeight="1" x14ac:dyDescent="0.15">
      <c r="A851" s="86"/>
      <c r="B851" s="73" t="str">
        <f t="shared" si="86"/>
        <v/>
      </c>
      <c r="C851" s="73" t="str">
        <f t="shared" si="87"/>
        <v/>
      </c>
      <c r="D851" s="73" t="str">
        <f t="shared" si="88"/>
        <v/>
      </c>
      <c r="E851" s="73" t="str">
        <f t="shared" si="89"/>
        <v/>
      </c>
      <c r="F851" s="74"/>
      <c r="G851" s="74"/>
      <c r="H851" s="75">
        <f t="shared" si="85"/>
        <v>0</v>
      </c>
      <c r="I851" s="74"/>
      <c r="J851" s="72"/>
      <c r="K851" s="72"/>
      <c r="L851" s="73" t="str">
        <f t="shared" si="90"/>
        <v/>
      </c>
    </row>
    <row r="852" spans="1:12" ht="18" customHeight="1" x14ac:dyDescent="0.15">
      <c r="A852" s="86"/>
      <c r="B852" s="73" t="str">
        <f t="shared" si="86"/>
        <v/>
      </c>
      <c r="C852" s="73" t="str">
        <f t="shared" si="87"/>
        <v/>
      </c>
      <c r="D852" s="73" t="str">
        <f t="shared" si="88"/>
        <v/>
      </c>
      <c r="E852" s="73" t="str">
        <f t="shared" si="89"/>
        <v/>
      </c>
      <c r="F852" s="74"/>
      <c r="G852" s="74"/>
      <c r="H852" s="75">
        <f t="shared" si="85"/>
        <v>0</v>
      </c>
      <c r="I852" s="74"/>
      <c r="J852" s="72"/>
      <c r="K852" s="72"/>
      <c r="L852" s="73" t="str">
        <f t="shared" si="90"/>
        <v/>
      </c>
    </row>
    <row r="853" spans="1:12" ht="18" customHeight="1" x14ac:dyDescent="0.15">
      <c r="A853" s="86"/>
      <c r="B853" s="73" t="str">
        <f t="shared" si="86"/>
        <v/>
      </c>
      <c r="C853" s="73" t="str">
        <f t="shared" si="87"/>
        <v/>
      </c>
      <c r="D853" s="73" t="str">
        <f t="shared" si="88"/>
        <v/>
      </c>
      <c r="E853" s="73" t="str">
        <f t="shared" si="89"/>
        <v/>
      </c>
      <c r="F853" s="74"/>
      <c r="G853" s="74"/>
      <c r="H853" s="75">
        <f t="shared" si="85"/>
        <v>0</v>
      </c>
      <c r="I853" s="74"/>
      <c r="J853" s="72"/>
      <c r="K853" s="72"/>
      <c r="L853" s="73" t="str">
        <f t="shared" si="90"/>
        <v/>
      </c>
    </row>
    <row r="854" spans="1:12" ht="18" customHeight="1" x14ac:dyDescent="0.15">
      <c r="A854" s="86"/>
      <c r="B854" s="73" t="str">
        <f t="shared" si="86"/>
        <v/>
      </c>
      <c r="C854" s="73" t="str">
        <f t="shared" si="87"/>
        <v/>
      </c>
      <c r="D854" s="73" t="str">
        <f t="shared" si="88"/>
        <v/>
      </c>
      <c r="E854" s="73" t="str">
        <f t="shared" si="89"/>
        <v/>
      </c>
      <c r="F854" s="74"/>
      <c r="G854" s="74"/>
      <c r="H854" s="75">
        <f t="shared" si="85"/>
        <v>0</v>
      </c>
      <c r="I854" s="74"/>
      <c r="J854" s="72"/>
      <c r="K854" s="72"/>
      <c r="L854" s="73" t="str">
        <f t="shared" si="90"/>
        <v/>
      </c>
    </row>
    <row r="855" spans="1:12" ht="18" customHeight="1" x14ac:dyDescent="0.15">
      <c r="A855" s="86"/>
      <c r="B855" s="73" t="str">
        <f t="shared" si="86"/>
        <v/>
      </c>
      <c r="C855" s="73" t="str">
        <f t="shared" si="87"/>
        <v/>
      </c>
      <c r="D855" s="73" t="str">
        <f t="shared" si="88"/>
        <v/>
      </c>
      <c r="E855" s="73" t="str">
        <f t="shared" si="89"/>
        <v/>
      </c>
      <c r="F855" s="74"/>
      <c r="G855" s="74"/>
      <c r="H855" s="75">
        <f t="shared" si="85"/>
        <v>0</v>
      </c>
      <c r="I855" s="74"/>
      <c r="J855" s="72"/>
      <c r="K855" s="72"/>
      <c r="L855" s="73" t="str">
        <f t="shared" si="90"/>
        <v/>
      </c>
    </row>
    <row r="856" spans="1:12" ht="18" customHeight="1" x14ac:dyDescent="0.15">
      <c r="A856" s="86"/>
      <c r="B856" s="73" t="str">
        <f t="shared" si="86"/>
        <v/>
      </c>
      <c r="C856" s="73" t="str">
        <f t="shared" si="87"/>
        <v/>
      </c>
      <c r="D856" s="73" t="str">
        <f t="shared" si="88"/>
        <v/>
      </c>
      <c r="E856" s="73" t="str">
        <f t="shared" si="89"/>
        <v/>
      </c>
      <c r="F856" s="74"/>
      <c r="G856" s="74"/>
      <c r="H856" s="75">
        <f t="shared" si="85"/>
        <v>0</v>
      </c>
      <c r="I856" s="74"/>
      <c r="J856" s="72"/>
      <c r="K856" s="72"/>
      <c r="L856" s="73" t="str">
        <f t="shared" si="90"/>
        <v/>
      </c>
    </row>
    <row r="857" spans="1:12" ht="18" customHeight="1" x14ac:dyDescent="0.15">
      <c r="A857" s="86"/>
      <c r="B857" s="73" t="str">
        <f t="shared" si="86"/>
        <v/>
      </c>
      <c r="C857" s="73" t="str">
        <f t="shared" si="87"/>
        <v/>
      </c>
      <c r="D857" s="73" t="str">
        <f t="shared" si="88"/>
        <v/>
      </c>
      <c r="E857" s="73" t="str">
        <f t="shared" si="89"/>
        <v/>
      </c>
      <c r="F857" s="74"/>
      <c r="G857" s="74"/>
      <c r="H857" s="75">
        <f t="shared" si="85"/>
        <v>0</v>
      </c>
      <c r="I857" s="74"/>
      <c r="J857" s="72"/>
      <c r="K857" s="72"/>
      <c r="L857" s="73" t="str">
        <f t="shared" si="90"/>
        <v/>
      </c>
    </row>
    <row r="858" spans="1:12" ht="18" customHeight="1" x14ac:dyDescent="0.15">
      <c r="A858" s="86"/>
      <c r="B858" s="73" t="str">
        <f t="shared" si="86"/>
        <v/>
      </c>
      <c r="C858" s="73" t="str">
        <f t="shared" si="87"/>
        <v/>
      </c>
      <c r="D858" s="73" t="str">
        <f t="shared" si="88"/>
        <v/>
      </c>
      <c r="E858" s="73" t="str">
        <f t="shared" si="89"/>
        <v/>
      </c>
      <c r="F858" s="74"/>
      <c r="G858" s="74"/>
      <c r="H858" s="75">
        <f t="shared" si="85"/>
        <v>0</v>
      </c>
      <c r="I858" s="74"/>
      <c r="J858" s="72"/>
      <c r="K858" s="72"/>
      <c r="L858" s="73" t="str">
        <f t="shared" si="90"/>
        <v/>
      </c>
    </row>
    <row r="859" spans="1:12" ht="18" customHeight="1" x14ac:dyDescent="0.15">
      <c r="A859" s="86"/>
      <c r="B859" s="73" t="str">
        <f t="shared" si="86"/>
        <v/>
      </c>
      <c r="C859" s="73" t="str">
        <f t="shared" si="87"/>
        <v/>
      </c>
      <c r="D859" s="73" t="str">
        <f t="shared" si="88"/>
        <v/>
      </c>
      <c r="E859" s="73" t="str">
        <f t="shared" si="89"/>
        <v/>
      </c>
      <c r="F859" s="74"/>
      <c r="G859" s="74"/>
      <c r="H859" s="75">
        <f t="shared" si="85"/>
        <v>0</v>
      </c>
      <c r="I859" s="74"/>
      <c r="J859" s="72"/>
      <c r="K859" s="72"/>
      <c r="L859" s="73" t="str">
        <f t="shared" si="90"/>
        <v/>
      </c>
    </row>
    <row r="860" spans="1:12" ht="18" customHeight="1" x14ac:dyDescent="0.15">
      <c r="A860" s="86"/>
      <c r="B860" s="73" t="str">
        <f t="shared" si="86"/>
        <v/>
      </c>
      <c r="C860" s="73" t="str">
        <f t="shared" si="87"/>
        <v/>
      </c>
      <c r="D860" s="73" t="str">
        <f t="shared" si="88"/>
        <v/>
      </c>
      <c r="E860" s="73" t="str">
        <f t="shared" si="89"/>
        <v/>
      </c>
      <c r="F860" s="74"/>
      <c r="G860" s="74"/>
      <c r="H860" s="75">
        <f t="shared" si="85"/>
        <v>0</v>
      </c>
      <c r="I860" s="74"/>
      <c r="J860" s="72"/>
      <c r="K860" s="72"/>
      <c r="L860" s="73" t="str">
        <f t="shared" si="90"/>
        <v/>
      </c>
    </row>
    <row r="861" spans="1:12" ht="18" customHeight="1" x14ac:dyDescent="0.15">
      <c r="A861" s="86"/>
      <c r="B861" s="73" t="str">
        <f t="shared" si="86"/>
        <v/>
      </c>
      <c r="C861" s="73" t="str">
        <f t="shared" si="87"/>
        <v/>
      </c>
      <c r="D861" s="73" t="str">
        <f t="shared" si="88"/>
        <v/>
      </c>
      <c r="E861" s="73" t="str">
        <f t="shared" si="89"/>
        <v/>
      </c>
      <c r="F861" s="74"/>
      <c r="G861" s="74"/>
      <c r="H861" s="75">
        <f t="shared" si="85"/>
        <v>0</v>
      </c>
      <c r="I861" s="74"/>
      <c r="J861" s="72"/>
      <c r="K861" s="72"/>
      <c r="L861" s="73" t="str">
        <f t="shared" si="90"/>
        <v/>
      </c>
    </row>
    <row r="862" spans="1:12" ht="18" customHeight="1" x14ac:dyDescent="0.15">
      <c r="A862" s="86"/>
      <c r="B862" s="73" t="str">
        <f t="shared" si="86"/>
        <v/>
      </c>
      <c r="C862" s="73" t="str">
        <f t="shared" si="87"/>
        <v/>
      </c>
      <c r="D862" s="73" t="str">
        <f t="shared" si="88"/>
        <v/>
      </c>
      <c r="E862" s="73" t="str">
        <f t="shared" si="89"/>
        <v/>
      </c>
      <c r="F862" s="74"/>
      <c r="G862" s="74"/>
      <c r="H862" s="75">
        <f t="shared" si="85"/>
        <v>0</v>
      </c>
      <c r="I862" s="74"/>
      <c r="J862" s="72"/>
      <c r="K862" s="72"/>
      <c r="L862" s="73" t="str">
        <f t="shared" si="90"/>
        <v/>
      </c>
    </row>
    <row r="863" spans="1:12" ht="18" customHeight="1" x14ac:dyDescent="0.15">
      <c r="A863" s="86"/>
      <c r="B863" s="73" t="str">
        <f t="shared" si="86"/>
        <v/>
      </c>
      <c r="C863" s="73" t="str">
        <f t="shared" si="87"/>
        <v/>
      </c>
      <c r="D863" s="73" t="str">
        <f t="shared" si="88"/>
        <v/>
      </c>
      <c r="E863" s="73" t="str">
        <f t="shared" si="89"/>
        <v/>
      </c>
      <c r="F863" s="74"/>
      <c r="G863" s="74"/>
      <c r="H863" s="75">
        <f t="shared" si="85"/>
        <v>0</v>
      </c>
      <c r="I863" s="74"/>
      <c r="J863" s="72"/>
      <c r="K863" s="72"/>
      <c r="L863" s="73" t="str">
        <f t="shared" si="90"/>
        <v/>
      </c>
    </row>
    <row r="864" spans="1:12" ht="18" customHeight="1" x14ac:dyDescent="0.15">
      <c r="A864" s="86"/>
      <c r="B864" s="73" t="str">
        <f t="shared" si="86"/>
        <v/>
      </c>
      <c r="C864" s="73" t="str">
        <f t="shared" si="87"/>
        <v/>
      </c>
      <c r="D864" s="73" t="str">
        <f t="shared" si="88"/>
        <v/>
      </c>
      <c r="E864" s="73" t="str">
        <f t="shared" si="89"/>
        <v/>
      </c>
      <c r="F864" s="74"/>
      <c r="G864" s="74"/>
      <c r="H864" s="75">
        <f t="shared" si="85"/>
        <v>0</v>
      </c>
      <c r="I864" s="74"/>
      <c r="J864" s="72"/>
      <c r="K864" s="72"/>
      <c r="L864" s="73" t="str">
        <f t="shared" si="90"/>
        <v/>
      </c>
    </row>
    <row r="865" spans="1:12" ht="18" customHeight="1" x14ac:dyDescent="0.15">
      <c r="A865" s="86"/>
      <c r="B865" s="73" t="str">
        <f t="shared" si="86"/>
        <v/>
      </c>
      <c r="C865" s="73" t="str">
        <f t="shared" si="87"/>
        <v/>
      </c>
      <c r="D865" s="73" t="str">
        <f t="shared" si="88"/>
        <v/>
      </c>
      <c r="E865" s="73" t="str">
        <f t="shared" si="89"/>
        <v/>
      </c>
      <c r="F865" s="74"/>
      <c r="G865" s="74"/>
      <c r="H865" s="75">
        <f t="shared" si="85"/>
        <v>0</v>
      </c>
      <c r="I865" s="74"/>
      <c r="J865" s="72"/>
      <c r="K865" s="72"/>
      <c r="L865" s="73" t="str">
        <f t="shared" si="90"/>
        <v/>
      </c>
    </row>
    <row r="866" spans="1:12" ht="18" customHeight="1" x14ac:dyDescent="0.15">
      <c r="A866" s="86"/>
      <c r="B866" s="73" t="str">
        <f t="shared" si="86"/>
        <v/>
      </c>
      <c r="C866" s="73" t="str">
        <f t="shared" si="87"/>
        <v/>
      </c>
      <c r="D866" s="73" t="str">
        <f t="shared" si="88"/>
        <v/>
      </c>
      <c r="E866" s="73" t="str">
        <f t="shared" si="89"/>
        <v/>
      </c>
      <c r="F866" s="74"/>
      <c r="G866" s="74"/>
      <c r="H866" s="75">
        <f t="shared" si="85"/>
        <v>0</v>
      </c>
      <c r="I866" s="74"/>
      <c r="J866" s="72"/>
      <c r="K866" s="72"/>
      <c r="L866" s="73" t="str">
        <f t="shared" si="90"/>
        <v/>
      </c>
    </row>
    <row r="867" spans="1:12" ht="18" customHeight="1" x14ac:dyDescent="0.15">
      <c r="A867" s="86"/>
      <c r="B867" s="73" t="str">
        <f t="shared" si="86"/>
        <v/>
      </c>
      <c r="C867" s="73" t="str">
        <f t="shared" si="87"/>
        <v/>
      </c>
      <c r="D867" s="73" t="str">
        <f t="shared" si="88"/>
        <v/>
      </c>
      <c r="E867" s="73" t="str">
        <f t="shared" si="89"/>
        <v/>
      </c>
      <c r="F867" s="74"/>
      <c r="G867" s="74"/>
      <c r="H867" s="75">
        <f t="shared" si="85"/>
        <v>0</v>
      </c>
      <c r="I867" s="74"/>
      <c r="J867" s="72"/>
      <c r="K867" s="72"/>
      <c r="L867" s="73" t="str">
        <f t="shared" si="90"/>
        <v/>
      </c>
    </row>
    <row r="868" spans="1:12" ht="18" customHeight="1" x14ac:dyDescent="0.15">
      <c r="A868" s="86"/>
      <c r="B868" s="73" t="str">
        <f t="shared" si="86"/>
        <v/>
      </c>
      <c r="C868" s="73" t="str">
        <f t="shared" si="87"/>
        <v/>
      </c>
      <c r="D868" s="73" t="str">
        <f t="shared" si="88"/>
        <v/>
      </c>
      <c r="E868" s="73" t="str">
        <f t="shared" si="89"/>
        <v/>
      </c>
      <c r="F868" s="74"/>
      <c r="G868" s="74"/>
      <c r="H868" s="75">
        <f t="shared" si="85"/>
        <v>0</v>
      </c>
      <c r="I868" s="74"/>
      <c r="J868" s="72"/>
      <c r="K868" s="72"/>
      <c r="L868" s="73" t="str">
        <f t="shared" si="90"/>
        <v/>
      </c>
    </row>
    <row r="869" spans="1:12" ht="18" customHeight="1" x14ac:dyDescent="0.15">
      <c r="A869" s="86"/>
      <c r="B869" s="73" t="str">
        <f t="shared" si="86"/>
        <v/>
      </c>
      <c r="C869" s="73" t="str">
        <f t="shared" si="87"/>
        <v/>
      </c>
      <c r="D869" s="73" t="str">
        <f t="shared" si="88"/>
        <v/>
      </c>
      <c r="E869" s="73" t="str">
        <f t="shared" si="89"/>
        <v/>
      </c>
      <c r="F869" s="74"/>
      <c r="G869" s="74"/>
      <c r="H869" s="75">
        <f t="shared" si="85"/>
        <v>0</v>
      </c>
      <c r="I869" s="74"/>
      <c r="J869" s="72"/>
      <c r="K869" s="72"/>
      <c r="L869" s="73" t="str">
        <f t="shared" si="90"/>
        <v/>
      </c>
    </row>
    <row r="870" spans="1:12" ht="18" customHeight="1" x14ac:dyDescent="0.15">
      <c r="A870" s="86"/>
      <c r="B870" s="73" t="str">
        <f t="shared" si="86"/>
        <v/>
      </c>
      <c r="C870" s="73" t="str">
        <f t="shared" si="87"/>
        <v/>
      </c>
      <c r="D870" s="73" t="str">
        <f t="shared" si="88"/>
        <v/>
      </c>
      <c r="E870" s="73" t="str">
        <f t="shared" si="89"/>
        <v/>
      </c>
      <c r="F870" s="74"/>
      <c r="G870" s="74"/>
      <c r="H870" s="75">
        <f t="shared" si="85"/>
        <v>0</v>
      </c>
      <c r="I870" s="74"/>
      <c r="J870" s="72"/>
      <c r="K870" s="72"/>
      <c r="L870" s="73" t="str">
        <f t="shared" si="90"/>
        <v/>
      </c>
    </row>
    <row r="871" spans="1:12" ht="18" customHeight="1" x14ac:dyDescent="0.15">
      <c r="A871" s="86"/>
      <c r="B871" s="73" t="str">
        <f t="shared" si="86"/>
        <v/>
      </c>
      <c r="C871" s="73" t="str">
        <f t="shared" si="87"/>
        <v/>
      </c>
      <c r="D871" s="73" t="str">
        <f t="shared" si="88"/>
        <v/>
      </c>
      <c r="E871" s="73" t="str">
        <f t="shared" si="89"/>
        <v/>
      </c>
      <c r="F871" s="74"/>
      <c r="G871" s="74"/>
      <c r="H871" s="75">
        <f t="shared" si="85"/>
        <v>0</v>
      </c>
      <c r="I871" s="74"/>
      <c r="J871" s="72"/>
      <c r="K871" s="72"/>
      <c r="L871" s="73" t="str">
        <f t="shared" si="90"/>
        <v/>
      </c>
    </row>
    <row r="872" spans="1:12" ht="18" customHeight="1" x14ac:dyDescent="0.15">
      <c r="A872" s="86"/>
      <c r="B872" s="73" t="str">
        <f t="shared" si="86"/>
        <v/>
      </c>
      <c r="C872" s="73" t="str">
        <f t="shared" si="87"/>
        <v/>
      </c>
      <c r="D872" s="73" t="str">
        <f t="shared" si="88"/>
        <v/>
      </c>
      <c r="E872" s="73" t="str">
        <f t="shared" si="89"/>
        <v/>
      </c>
      <c r="F872" s="74"/>
      <c r="G872" s="74"/>
      <c r="H872" s="75">
        <f t="shared" si="85"/>
        <v>0</v>
      </c>
      <c r="I872" s="74"/>
      <c r="J872" s="72"/>
      <c r="K872" s="72"/>
      <c r="L872" s="73" t="str">
        <f t="shared" si="90"/>
        <v/>
      </c>
    </row>
    <row r="873" spans="1:12" ht="18" customHeight="1" x14ac:dyDescent="0.15">
      <c r="A873" s="86"/>
      <c r="B873" s="73" t="str">
        <f t="shared" si="86"/>
        <v/>
      </c>
      <c r="C873" s="73" t="str">
        <f t="shared" si="87"/>
        <v/>
      </c>
      <c r="D873" s="73" t="str">
        <f t="shared" si="88"/>
        <v/>
      </c>
      <c r="E873" s="73" t="str">
        <f t="shared" si="89"/>
        <v/>
      </c>
      <c r="F873" s="74"/>
      <c r="G873" s="74"/>
      <c r="H873" s="75">
        <f t="shared" si="85"/>
        <v>0</v>
      </c>
      <c r="I873" s="74"/>
      <c r="J873" s="72"/>
      <c r="K873" s="72"/>
      <c r="L873" s="73" t="str">
        <f t="shared" si="90"/>
        <v/>
      </c>
    </row>
    <row r="874" spans="1:12" ht="18" customHeight="1" x14ac:dyDescent="0.15">
      <c r="A874" s="86"/>
      <c r="B874" s="73" t="str">
        <f t="shared" si="86"/>
        <v/>
      </c>
      <c r="C874" s="73" t="str">
        <f t="shared" si="87"/>
        <v/>
      </c>
      <c r="D874" s="73" t="str">
        <f t="shared" si="88"/>
        <v/>
      </c>
      <c r="E874" s="73" t="str">
        <f t="shared" si="89"/>
        <v/>
      </c>
      <c r="F874" s="74"/>
      <c r="G874" s="74"/>
      <c r="H874" s="75">
        <f t="shared" si="85"/>
        <v>0</v>
      </c>
      <c r="I874" s="74"/>
      <c r="J874" s="72"/>
      <c r="K874" s="72"/>
      <c r="L874" s="73" t="str">
        <f t="shared" si="90"/>
        <v/>
      </c>
    </row>
    <row r="875" spans="1:12" ht="18" customHeight="1" x14ac:dyDescent="0.15">
      <c r="A875" s="86"/>
      <c r="B875" s="73" t="str">
        <f t="shared" si="86"/>
        <v/>
      </c>
      <c r="C875" s="73" t="str">
        <f t="shared" si="87"/>
        <v/>
      </c>
      <c r="D875" s="73" t="str">
        <f t="shared" si="88"/>
        <v/>
      </c>
      <c r="E875" s="73" t="str">
        <f t="shared" si="89"/>
        <v/>
      </c>
      <c r="F875" s="74"/>
      <c r="G875" s="74"/>
      <c r="H875" s="75">
        <f t="shared" si="85"/>
        <v>0</v>
      </c>
      <c r="I875" s="74"/>
      <c r="J875" s="72"/>
      <c r="K875" s="72"/>
      <c r="L875" s="73" t="str">
        <f t="shared" si="90"/>
        <v/>
      </c>
    </row>
    <row r="876" spans="1:12" ht="18" customHeight="1" x14ac:dyDescent="0.15">
      <c r="A876" s="86"/>
      <c r="B876" s="73" t="str">
        <f t="shared" si="86"/>
        <v/>
      </c>
      <c r="C876" s="73" t="str">
        <f t="shared" si="87"/>
        <v/>
      </c>
      <c r="D876" s="73" t="str">
        <f t="shared" si="88"/>
        <v/>
      </c>
      <c r="E876" s="73" t="str">
        <f t="shared" si="89"/>
        <v/>
      </c>
      <c r="F876" s="74"/>
      <c r="G876" s="74"/>
      <c r="H876" s="75">
        <f t="shared" si="85"/>
        <v>0</v>
      </c>
      <c r="I876" s="74"/>
      <c r="J876" s="72"/>
      <c r="K876" s="72"/>
      <c r="L876" s="73" t="str">
        <f t="shared" si="90"/>
        <v/>
      </c>
    </row>
    <row r="877" spans="1:12" ht="18" customHeight="1" x14ac:dyDescent="0.15">
      <c r="A877" s="86"/>
      <c r="B877" s="73" t="str">
        <f t="shared" si="86"/>
        <v/>
      </c>
      <c r="C877" s="73" t="str">
        <f t="shared" si="87"/>
        <v/>
      </c>
      <c r="D877" s="73" t="str">
        <f t="shared" si="88"/>
        <v/>
      </c>
      <c r="E877" s="73" t="str">
        <f t="shared" si="89"/>
        <v/>
      </c>
      <c r="F877" s="74"/>
      <c r="G877" s="74"/>
      <c r="H877" s="75">
        <f t="shared" ref="H877:H940" si="91">F877*G877</f>
        <v>0</v>
      </c>
      <c r="I877" s="74"/>
      <c r="J877" s="72"/>
      <c r="K877" s="72"/>
      <c r="L877" s="73" t="str">
        <f t="shared" si="90"/>
        <v/>
      </c>
    </row>
    <row r="878" spans="1:12" ht="18" customHeight="1" x14ac:dyDescent="0.15">
      <c r="A878" s="86"/>
      <c r="B878" s="73" t="str">
        <f t="shared" si="86"/>
        <v/>
      </c>
      <c r="C878" s="73" t="str">
        <f t="shared" si="87"/>
        <v/>
      </c>
      <c r="D878" s="73" t="str">
        <f t="shared" si="88"/>
        <v/>
      </c>
      <c r="E878" s="73" t="str">
        <f t="shared" si="89"/>
        <v/>
      </c>
      <c r="F878" s="74"/>
      <c r="G878" s="74"/>
      <c r="H878" s="75">
        <f t="shared" si="91"/>
        <v>0</v>
      </c>
      <c r="I878" s="74"/>
      <c r="J878" s="72"/>
      <c r="K878" s="72"/>
      <c r="L878" s="73" t="str">
        <f t="shared" si="90"/>
        <v/>
      </c>
    </row>
    <row r="879" spans="1:12" ht="18" customHeight="1" x14ac:dyDescent="0.15">
      <c r="A879" s="86"/>
      <c r="B879" s="73" t="str">
        <f t="shared" si="86"/>
        <v/>
      </c>
      <c r="C879" s="73" t="str">
        <f t="shared" si="87"/>
        <v/>
      </c>
      <c r="D879" s="73" t="str">
        <f t="shared" si="88"/>
        <v/>
      </c>
      <c r="E879" s="73" t="str">
        <f t="shared" si="89"/>
        <v/>
      </c>
      <c r="F879" s="74"/>
      <c r="G879" s="74"/>
      <c r="H879" s="75">
        <f t="shared" si="91"/>
        <v>0</v>
      </c>
      <c r="I879" s="74"/>
      <c r="J879" s="72"/>
      <c r="K879" s="72"/>
      <c r="L879" s="73" t="str">
        <f t="shared" si="90"/>
        <v/>
      </c>
    </row>
    <row r="880" spans="1:12" ht="18" customHeight="1" x14ac:dyDescent="0.15">
      <c r="A880" s="86"/>
      <c r="B880" s="73" t="str">
        <f t="shared" si="86"/>
        <v/>
      </c>
      <c r="C880" s="73" t="str">
        <f t="shared" si="87"/>
        <v/>
      </c>
      <c r="D880" s="73" t="str">
        <f t="shared" si="88"/>
        <v/>
      </c>
      <c r="E880" s="73" t="str">
        <f t="shared" si="89"/>
        <v/>
      </c>
      <c r="F880" s="74"/>
      <c r="G880" s="74"/>
      <c r="H880" s="75">
        <f t="shared" si="91"/>
        <v>0</v>
      </c>
      <c r="I880" s="74"/>
      <c r="J880" s="72"/>
      <c r="K880" s="72"/>
      <c r="L880" s="73" t="str">
        <f t="shared" si="90"/>
        <v/>
      </c>
    </row>
    <row r="881" spans="1:12" ht="18" customHeight="1" x14ac:dyDescent="0.15">
      <c r="A881" s="86"/>
      <c r="B881" s="73" t="str">
        <f t="shared" si="86"/>
        <v/>
      </c>
      <c r="C881" s="73" t="str">
        <f t="shared" si="87"/>
        <v/>
      </c>
      <c r="D881" s="73" t="str">
        <f t="shared" si="88"/>
        <v/>
      </c>
      <c r="E881" s="73" t="str">
        <f t="shared" si="89"/>
        <v/>
      </c>
      <c r="F881" s="74"/>
      <c r="G881" s="74"/>
      <c r="H881" s="75">
        <f t="shared" si="91"/>
        <v>0</v>
      </c>
      <c r="I881" s="74"/>
      <c r="J881" s="72"/>
      <c r="K881" s="72"/>
      <c r="L881" s="73" t="str">
        <f t="shared" si="90"/>
        <v/>
      </c>
    </row>
    <row r="882" spans="1:12" ht="18" customHeight="1" x14ac:dyDescent="0.15">
      <c r="A882" s="86"/>
      <c r="B882" s="73" t="str">
        <f t="shared" si="86"/>
        <v/>
      </c>
      <c r="C882" s="73" t="str">
        <f t="shared" si="87"/>
        <v/>
      </c>
      <c r="D882" s="73" t="str">
        <f t="shared" si="88"/>
        <v/>
      </c>
      <c r="E882" s="73" t="str">
        <f t="shared" si="89"/>
        <v/>
      </c>
      <c r="F882" s="74"/>
      <c r="G882" s="74"/>
      <c r="H882" s="75">
        <f t="shared" si="91"/>
        <v>0</v>
      </c>
      <c r="I882" s="74"/>
      <c r="J882" s="72"/>
      <c r="K882" s="72"/>
      <c r="L882" s="73" t="str">
        <f t="shared" si="90"/>
        <v/>
      </c>
    </row>
    <row r="883" spans="1:12" ht="18" customHeight="1" x14ac:dyDescent="0.15">
      <c r="A883" s="86"/>
      <c r="B883" s="73" t="str">
        <f t="shared" si="86"/>
        <v/>
      </c>
      <c r="C883" s="73" t="str">
        <f t="shared" si="87"/>
        <v/>
      </c>
      <c r="D883" s="73" t="str">
        <f t="shared" si="88"/>
        <v/>
      </c>
      <c r="E883" s="73" t="str">
        <f t="shared" si="89"/>
        <v/>
      </c>
      <c r="F883" s="74"/>
      <c r="G883" s="74"/>
      <c r="H883" s="75">
        <f t="shared" si="91"/>
        <v>0</v>
      </c>
      <c r="I883" s="74"/>
      <c r="J883" s="72"/>
      <c r="K883" s="72"/>
      <c r="L883" s="73" t="str">
        <f t="shared" si="90"/>
        <v/>
      </c>
    </row>
    <row r="884" spans="1:12" ht="18" customHeight="1" x14ac:dyDescent="0.15">
      <c r="A884" s="86"/>
      <c r="B884" s="73" t="str">
        <f t="shared" si="86"/>
        <v/>
      </c>
      <c r="C884" s="73" t="str">
        <f t="shared" si="87"/>
        <v/>
      </c>
      <c r="D884" s="73" t="str">
        <f t="shared" si="88"/>
        <v/>
      </c>
      <c r="E884" s="73" t="str">
        <f t="shared" si="89"/>
        <v/>
      </c>
      <c r="F884" s="74"/>
      <c r="G884" s="74"/>
      <c r="H884" s="75">
        <f t="shared" si="91"/>
        <v>0</v>
      </c>
      <c r="I884" s="74"/>
      <c r="J884" s="72"/>
      <c r="K884" s="72"/>
      <c r="L884" s="73" t="str">
        <f t="shared" si="90"/>
        <v/>
      </c>
    </row>
    <row r="885" spans="1:12" ht="18" customHeight="1" x14ac:dyDescent="0.15">
      <c r="A885" s="86"/>
      <c r="B885" s="73" t="str">
        <f t="shared" si="86"/>
        <v/>
      </c>
      <c r="C885" s="73" t="str">
        <f t="shared" si="87"/>
        <v/>
      </c>
      <c r="D885" s="73" t="str">
        <f t="shared" si="88"/>
        <v/>
      </c>
      <c r="E885" s="73" t="str">
        <f t="shared" si="89"/>
        <v/>
      </c>
      <c r="F885" s="74"/>
      <c r="G885" s="74"/>
      <c r="H885" s="75">
        <f t="shared" si="91"/>
        <v>0</v>
      </c>
      <c r="I885" s="74"/>
      <c r="J885" s="72"/>
      <c r="K885" s="72"/>
      <c r="L885" s="73" t="str">
        <f t="shared" si="90"/>
        <v/>
      </c>
    </row>
    <row r="886" spans="1:12" ht="18" customHeight="1" x14ac:dyDescent="0.15">
      <c r="A886" s="86"/>
      <c r="B886" s="73" t="str">
        <f t="shared" si="86"/>
        <v/>
      </c>
      <c r="C886" s="73" t="str">
        <f t="shared" si="87"/>
        <v/>
      </c>
      <c r="D886" s="73" t="str">
        <f t="shared" si="88"/>
        <v/>
      </c>
      <c r="E886" s="73" t="str">
        <f t="shared" si="89"/>
        <v/>
      </c>
      <c r="F886" s="74"/>
      <c r="G886" s="74"/>
      <c r="H886" s="75">
        <f t="shared" si="91"/>
        <v>0</v>
      </c>
      <c r="I886" s="74"/>
      <c r="J886" s="72"/>
      <c r="K886" s="72"/>
      <c r="L886" s="73" t="str">
        <f t="shared" si="90"/>
        <v/>
      </c>
    </row>
    <row r="887" spans="1:12" ht="18" customHeight="1" x14ac:dyDescent="0.15">
      <c r="A887" s="86"/>
      <c r="B887" s="73" t="str">
        <f t="shared" si="86"/>
        <v/>
      </c>
      <c r="C887" s="73" t="str">
        <f t="shared" si="87"/>
        <v/>
      </c>
      <c r="D887" s="73" t="str">
        <f t="shared" si="88"/>
        <v/>
      </c>
      <c r="E887" s="73" t="str">
        <f t="shared" si="89"/>
        <v/>
      </c>
      <c r="F887" s="74"/>
      <c r="G887" s="74"/>
      <c r="H887" s="75">
        <f t="shared" si="91"/>
        <v>0</v>
      </c>
      <c r="I887" s="74"/>
      <c r="J887" s="72"/>
      <c r="K887" s="72"/>
      <c r="L887" s="73" t="str">
        <f t="shared" si="90"/>
        <v/>
      </c>
    </row>
    <row r="888" spans="1:12" ht="18" customHeight="1" x14ac:dyDescent="0.15">
      <c r="A888" s="86"/>
      <c r="B888" s="73" t="str">
        <f t="shared" si="86"/>
        <v/>
      </c>
      <c r="C888" s="73" t="str">
        <f t="shared" si="87"/>
        <v/>
      </c>
      <c r="D888" s="73" t="str">
        <f t="shared" si="88"/>
        <v/>
      </c>
      <c r="E888" s="73" t="str">
        <f t="shared" si="89"/>
        <v/>
      </c>
      <c r="F888" s="74"/>
      <c r="G888" s="74"/>
      <c r="H888" s="75">
        <f t="shared" si="91"/>
        <v>0</v>
      </c>
      <c r="I888" s="74"/>
      <c r="J888" s="72"/>
      <c r="K888" s="72"/>
      <c r="L888" s="73" t="str">
        <f t="shared" si="90"/>
        <v/>
      </c>
    </row>
    <row r="889" spans="1:12" ht="18" customHeight="1" x14ac:dyDescent="0.15">
      <c r="A889" s="86"/>
      <c r="B889" s="73" t="str">
        <f t="shared" si="86"/>
        <v/>
      </c>
      <c r="C889" s="73" t="str">
        <f t="shared" si="87"/>
        <v/>
      </c>
      <c r="D889" s="73" t="str">
        <f t="shared" si="88"/>
        <v/>
      </c>
      <c r="E889" s="73" t="str">
        <f t="shared" si="89"/>
        <v/>
      </c>
      <c r="F889" s="74"/>
      <c r="G889" s="74"/>
      <c r="H889" s="75">
        <f t="shared" si="91"/>
        <v>0</v>
      </c>
      <c r="I889" s="74"/>
      <c r="J889" s="72"/>
      <c r="K889" s="72"/>
      <c r="L889" s="73" t="str">
        <f t="shared" si="90"/>
        <v/>
      </c>
    </row>
    <row r="890" spans="1:12" ht="18" customHeight="1" x14ac:dyDescent="0.15">
      <c r="A890" s="86"/>
      <c r="B890" s="73" t="str">
        <f t="shared" si="86"/>
        <v/>
      </c>
      <c r="C890" s="73" t="str">
        <f t="shared" si="87"/>
        <v/>
      </c>
      <c r="D890" s="73" t="str">
        <f t="shared" si="88"/>
        <v/>
      </c>
      <c r="E890" s="73" t="str">
        <f t="shared" si="89"/>
        <v/>
      </c>
      <c r="F890" s="74"/>
      <c r="G890" s="74"/>
      <c r="H890" s="75">
        <f t="shared" si="91"/>
        <v>0</v>
      </c>
      <c r="I890" s="74"/>
      <c r="J890" s="72"/>
      <c r="K890" s="72"/>
      <c r="L890" s="73" t="str">
        <f t="shared" si="90"/>
        <v/>
      </c>
    </row>
    <row r="891" spans="1:12" ht="18" customHeight="1" x14ac:dyDescent="0.15">
      <c r="A891" s="86"/>
      <c r="B891" s="73" t="str">
        <f t="shared" si="86"/>
        <v/>
      </c>
      <c r="C891" s="73" t="str">
        <f t="shared" si="87"/>
        <v/>
      </c>
      <c r="D891" s="73" t="str">
        <f t="shared" si="88"/>
        <v/>
      </c>
      <c r="E891" s="73" t="str">
        <f t="shared" si="89"/>
        <v/>
      </c>
      <c r="F891" s="74"/>
      <c r="G891" s="74"/>
      <c r="H891" s="75">
        <f t="shared" si="91"/>
        <v>0</v>
      </c>
      <c r="I891" s="74"/>
      <c r="J891" s="72"/>
      <c r="K891" s="72"/>
      <c r="L891" s="73" t="str">
        <f t="shared" si="90"/>
        <v/>
      </c>
    </row>
    <row r="892" spans="1:12" ht="18" customHeight="1" x14ac:dyDescent="0.15">
      <c r="A892" s="86"/>
      <c r="B892" s="73" t="str">
        <f t="shared" si="86"/>
        <v/>
      </c>
      <c r="C892" s="73" t="str">
        <f t="shared" si="87"/>
        <v/>
      </c>
      <c r="D892" s="73" t="str">
        <f t="shared" si="88"/>
        <v/>
      </c>
      <c r="E892" s="73" t="str">
        <f t="shared" si="89"/>
        <v/>
      </c>
      <c r="F892" s="74"/>
      <c r="G892" s="74"/>
      <c r="H892" s="75">
        <f t="shared" si="91"/>
        <v>0</v>
      </c>
      <c r="I892" s="74"/>
      <c r="J892" s="72"/>
      <c r="K892" s="72"/>
      <c r="L892" s="73" t="str">
        <f t="shared" si="90"/>
        <v/>
      </c>
    </row>
    <row r="893" spans="1:12" ht="18" customHeight="1" x14ac:dyDescent="0.15">
      <c r="A893" s="86"/>
      <c r="B893" s="73" t="str">
        <f t="shared" si="86"/>
        <v/>
      </c>
      <c r="C893" s="73" t="str">
        <f t="shared" si="87"/>
        <v/>
      </c>
      <c r="D893" s="73" t="str">
        <f t="shared" si="88"/>
        <v/>
      </c>
      <c r="E893" s="73" t="str">
        <f t="shared" si="89"/>
        <v/>
      </c>
      <c r="F893" s="74"/>
      <c r="G893" s="74"/>
      <c r="H893" s="75">
        <f t="shared" si="91"/>
        <v>0</v>
      </c>
      <c r="I893" s="74"/>
      <c r="J893" s="72"/>
      <c r="K893" s="72"/>
      <c r="L893" s="73" t="str">
        <f t="shared" si="90"/>
        <v/>
      </c>
    </row>
    <row r="894" spans="1:12" ht="18" customHeight="1" x14ac:dyDescent="0.15">
      <c r="A894" s="86"/>
      <c r="B894" s="73" t="str">
        <f t="shared" si="86"/>
        <v/>
      </c>
      <c r="C894" s="73" t="str">
        <f t="shared" si="87"/>
        <v/>
      </c>
      <c r="D894" s="73" t="str">
        <f t="shared" si="88"/>
        <v/>
      </c>
      <c r="E894" s="73" t="str">
        <f t="shared" si="89"/>
        <v/>
      </c>
      <c r="F894" s="74"/>
      <c r="G894" s="74"/>
      <c r="H894" s="75">
        <f t="shared" si="91"/>
        <v>0</v>
      </c>
      <c r="I894" s="74"/>
      <c r="J894" s="72"/>
      <c r="K894" s="72"/>
      <c r="L894" s="73" t="str">
        <f t="shared" si="90"/>
        <v/>
      </c>
    </row>
    <row r="895" spans="1:12" ht="18" customHeight="1" x14ac:dyDescent="0.15">
      <c r="A895" s="86"/>
      <c r="B895" s="73" t="str">
        <f t="shared" si="86"/>
        <v/>
      </c>
      <c r="C895" s="73" t="str">
        <f t="shared" si="87"/>
        <v/>
      </c>
      <c r="D895" s="73" t="str">
        <f t="shared" si="88"/>
        <v/>
      </c>
      <c r="E895" s="73" t="str">
        <f t="shared" si="89"/>
        <v/>
      </c>
      <c r="F895" s="74"/>
      <c r="G895" s="74"/>
      <c r="H895" s="75">
        <f t="shared" si="91"/>
        <v>0</v>
      </c>
      <c r="I895" s="74"/>
      <c r="J895" s="72"/>
      <c r="K895" s="72"/>
      <c r="L895" s="73" t="str">
        <f t="shared" si="90"/>
        <v/>
      </c>
    </row>
    <row r="896" spans="1:12" ht="18" customHeight="1" x14ac:dyDescent="0.15">
      <c r="A896" s="86"/>
      <c r="B896" s="73" t="str">
        <f t="shared" si="86"/>
        <v/>
      </c>
      <c r="C896" s="73" t="str">
        <f t="shared" si="87"/>
        <v/>
      </c>
      <c r="D896" s="73" t="str">
        <f t="shared" si="88"/>
        <v/>
      </c>
      <c r="E896" s="73" t="str">
        <f t="shared" si="89"/>
        <v/>
      </c>
      <c r="F896" s="74"/>
      <c r="G896" s="74"/>
      <c r="H896" s="75">
        <f t="shared" si="91"/>
        <v>0</v>
      </c>
      <c r="I896" s="74"/>
      <c r="J896" s="72"/>
      <c r="K896" s="72"/>
      <c r="L896" s="73" t="str">
        <f t="shared" si="90"/>
        <v/>
      </c>
    </row>
    <row r="897" spans="1:12" ht="18" customHeight="1" x14ac:dyDescent="0.15">
      <c r="A897" s="86"/>
      <c r="B897" s="73" t="str">
        <f t="shared" si="86"/>
        <v/>
      </c>
      <c r="C897" s="73" t="str">
        <f t="shared" si="87"/>
        <v/>
      </c>
      <c r="D897" s="73" t="str">
        <f t="shared" si="88"/>
        <v/>
      </c>
      <c r="E897" s="73" t="str">
        <f t="shared" si="89"/>
        <v/>
      </c>
      <c r="F897" s="74"/>
      <c r="G897" s="74"/>
      <c r="H897" s="75">
        <f t="shared" si="91"/>
        <v>0</v>
      </c>
      <c r="I897" s="74"/>
      <c r="J897" s="72"/>
      <c r="K897" s="72"/>
      <c r="L897" s="73" t="str">
        <f t="shared" si="90"/>
        <v/>
      </c>
    </row>
    <row r="898" spans="1:12" ht="18" customHeight="1" x14ac:dyDescent="0.15">
      <c r="A898" s="86"/>
      <c r="B898" s="73" t="str">
        <f t="shared" si="86"/>
        <v/>
      </c>
      <c r="C898" s="73" t="str">
        <f t="shared" si="87"/>
        <v/>
      </c>
      <c r="D898" s="73" t="str">
        <f t="shared" si="88"/>
        <v/>
      </c>
      <c r="E898" s="73" t="str">
        <f t="shared" si="89"/>
        <v/>
      </c>
      <c r="F898" s="74"/>
      <c r="G898" s="74"/>
      <c r="H898" s="75">
        <f t="shared" si="91"/>
        <v>0</v>
      </c>
      <c r="I898" s="74"/>
      <c r="J898" s="72"/>
      <c r="K898" s="72"/>
      <c r="L898" s="73" t="str">
        <f t="shared" si="90"/>
        <v/>
      </c>
    </row>
    <row r="899" spans="1:12" ht="18" customHeight="1" x14ac:dyDescent="0.15">
      <c r="A899" s="86"/>
      <c r="B899" s="73" t="str">
        <f t="shared" ref="B899:B962" si="92">IF($A899=0,"",IF(VLOOKUP($A899,nbbm,2,FALSE)=0,"无此物料",VLOOKUP($A899,nbbm,2,FALSE)))</f>
        <v/>
      </c>
      <c r="C899" s="73" t="str">
        <f t="shared" ref="C899:C962" si="93">IF($A899=0,"",IF(VLOOKUP($A899,nbbm,3,FALSE)=0,"-",VLOOKUP($A899,nbbm,3,FALSE)))</f>
        <v/>
      </c>
      <c r="D899" s="73" t="str">
        <f t="shared" ref="D899:D962" si="94">IF($A899=0,"",IF(VLOOKUP($A899,nbbm,4,FALSE)=0,"-",VLOOKUP($A899,nbbm,4,FALSE)))</f>
        <v/>
      </c>
      <c r="E899" s="73" t="str">
        <f t="shared" ref="E899:E962" si="95">IF($A899=0,"",IF(VLOOKUP($A899,nbbm,5,FALSE)=0,"-",VLOOKUP($A899,nbbm,5,FALSE)))</f>
        <v/>
      </c>
      <c r="F899" s="74"/>
      <c r="G899" s="74"/>
      <c r="H899" s="75">
        <f t="shared" si="91"/>
        <v>0</v>
      </c>
      <c r="I899" s="74"/>
      <c r="J899" s="72"/>
      <c r="K899" s="72"/>
      <c r="L899" s="73" t="str">
        <f t="shared" si="90"/>
        <v/>
      </c>
    </row>
    <row r="900" spans="1:12" ht="18" customHeight="1" x14ac:dyDescent="0.15">
      <c r="A900" s="86"/>
      <c r="B900" s="73" t="str">
        <f t="shared" si="92"/>
        <v/>
      </c>
      <c r="C900" s="73" t="str">
        <f t="shared" si="93"/>
        <v/>
      </c>
      <c r="D900" s="73" t="str">
        <f t="shared" si="94"/>
        <v/>
      </c>
      <c r="E900" s="73" t="str">
        <f t="shared" si="95"/>
        <v/>
      </c>
      <c r="F900" s="74"/>
      <c r="G900" s="74"/>
      <c r="H900" s="75">
        <f t="shared" si="91"/>
        <v>0</v>
      </c>
      <c r="I900" s="74"/>
      <c r="J900" s="72"/>
      <c r="K900" s="72"/>
      <c r="L900" s="73" t="str">
        <f t="shared" ref="L900:L963" si="96">IF(F900&gt;0,"入库","")</f>
        <v/>
      </c>
    </row>
    <row r="901" spans="1:12" ht="18" customHeight="1" x14ac:dyDescent="0.15">
      <c r="A901" s="86"/>
      <c r="B901" s="73" t="str">
        <f t="shared" si="92"/>
        <v/>
      </c>
      <c r="C901" s="73" t="str">
        <f t="shared" si="93"/>
        <v/>
      </c>
      <c r="D901" s="73" t="str">
        <f t="shared" si="94"/>
        <v/>
      </c>
      <c r="E901" s="73" t="str">
        <f t="shared" si="95"/>
        <v/>
      </c>
      <c r="F901" s="74"/>
      <c r="G901" s="74"/>
      <c r="H901" s="75">
        <f t="shared" si="91"/>
        <v>0</v>
      </c>
      <c r="I901" s="74"/>
      <c r="J901" s="72"/>
      <c r="K901" s="72"/>
      <c r="L901" s="73" t="str">
        <f t="shared" si="96"/>
        <v/>
      </c>
    </row>
    <row r="902" spans="1:12" ht="18" customHeight="1" x14ac:dyDescent="0.15">
      <c r="A902" s="86"/>
      <c r="B902" s="73" t="str">
        <f t="shared" si="92"/>
        <v/>
      </c>
      <c r="C902" s="73" t="str">
        <f t="shared" si="93"/>
        <v/>
      </c>
      <c r="D902" s="73" t="str">
        <f t="shared" si="94"/>
        <v/>
      </c>
      <c r="E902" s="73" t="str">
        <f t="shared" si="95"/>
        <v/>
      </c>
      <c r="F902" s="74"/>
      <c r="G902" s="74"/>
      <c r="H902" s="75">
        <f t="shared" si="91"/>
        <v>0</v>
      </c>
      <c r="I902" s="74"/>
      <c r="J902" s="72"/>
      <c r="K902" s="72"/>
      <c r="L902" s="73" t="str">
        <f t="shared" si="96"/>
        <v/>
      </c>
    </row>
    <row r="903" spans="1:12" ht="18" customHeight="1" x14ac:dyDescent="0.15">
      <c r="A903" s="86"/>
      <c r="B903" s="73" t="str">
        <f t="shared" si="92"/>
        <v/>
      </c>
      <c r="C903" s="73" t="str">
        <f t="shared" si="93"/>
        <v/>
      </c>
      <c r="D903" s="73" t="str">
        <f t="shared" si="94"/>
        <v/>
      </c>
      <c r="E903" s="73" t="str">
        <f t="shared" si="95"/>
        <v/>
      </c>
      <c r="F903" s="74"/>
      <c r="G903" s="74"/>
      <c r="H903" s="75">
        <f t="shared" si="91"/>
        <v>0</v>
      </c>
      <c r="I903" s="74"/>
      <c r="J903" s="72"/>
      <c r="K903" s="72"/>
      <c r="L903" s="73" t="str">
        <f t="shared" si="96"/>
        <v/>
      </c>
    </row>
    <row r="904" spans="1:12" ht="18" customHeight="1" x14ac:dyDescent="0.15">
      <c r="A904" s="86"/>
      <c r="B904" s="73" t="str">
        <f t="shared" si="92"/>
        <v/>
      </c>
      <c r="C904" s="73" t="str">
        <f t="shared" si="93"/>
        <v/>
      </c>
      <c r="D904" s="73" t="str">
        <f t="shared" si="94"/>
        <v/>
      </c>
      <c r="E904" s="73" t="str">
        <f t="shared" si="95"/>
        <v/>
      </c>
      <c r="F904" s="74"/>
      <c r="G904" s="74"/>
      <c r="H904" s="75">
        <f t="shared" si="91"/>
        <v>0</v>
      </c>
      <c r="I904" s="74"/>
      <c r="J904" s="72"/>
      <c r="K904" s="72"/>
      <c r="L904" s="73" t="str">
        <f t="shared" si="96"/>
        <v/>
      </c>
    </row>
    <row r="905" spans="1:12" ht="18" customHeight="1" x14ac:dyDescent="0.15">
      <c r="A905" s="86"/>
      <c r="B905" s="73" t="str">
        <f t="shared" si="92"/>
        <v/>
      </c>
      <c r="C905" s="73" t="str">
        <f t="shared" si="93"/>
        <v/>
      </c>
      <c r="D905" s="73" t="str">
        <f t="shared" si="94"/>
        <v/>
      </c>
      <c r="E905" s="73" t="str">
        <f t="shared" si="95"/>
        <v/>
      </c>
      <c r="F905" s="74"/>
      <c r="G905" s="74"/>
      <c r="H905" s="75">
        <f t="shared" si="91"/>
        <v>0</v>
      </c>
      <c r="I905" s="74"/>
      <c r="J905" s="72"/>
      <c r="K905" s="72"/>
      <c r="L905" s="73" t="str">
        <f t="shared" si="96"/>
        <v/>
      </c>
    </row>
    <row r="906" spans="1:12" ht="18" customHeight="1" x14ac:dyDescent="0.15">
      <c r="A906" s="86"/>
      <c r="B906" s="73" t="str">
        <f t="shared" si="92"/>
        <v/>
      </c>
      <c r="C906" s="73" t="str">
        <f t="shared" si="93"/>
        <v/>
      </c>
      <c r="D906" s="73" t="str">
        <f t="shared" si="94"/>
        <v/>
      </c>
      <c r="E906" s="73" t="str">
        <f t="shared" si="95"/>
        <v/>
      </c>
      <c r="F906" s="74"/>
      <c r="G906" s="74"/>
      <c r="H906" s="75">
        <f t="shared" si="91"/>
        <v>0</v>
      </c>
      <c r="I906" s="74"/>
      <c r="J906" s="72"/>
      <c r="K906" s="72"/>
      <c r="L906" s="73" t="str">
        <f t="shared" si="96"/>
        <v/>
      </c>
    </row>
    <row r="907" spans="1:12" ht="18" customHeight="1" x14ac:dyDescent="0.15">
      <c r="A907" s="86"/>
      <c r="B907" s="73" t="str">
        <f t="shared" si="92"/>
        <v/>
      </c>
      <c r="C907" s="73" t="str">
        <f t="shared" si="93"/>
        <v/>
      </c>
      <c r="D907" s="73" t="str">
        <f t="shared" si="94"/>
        <v/>
      </c>
      <c r="E907" s="73" t="str">
        <f t="shared" si="95"/>
        <v/>
      </c>
      <c r="F907" s="74"/>
      <c r="G907" s="74"/>
      <c r="H907" s="75">
        <f t="shared" si="91"/>
        <v>0</v>
      </c>
      <c r="I907" s="74"/>
      <c r="J907" s="72"/>
      <c r="K907" s="72"/>
      <c r="L907" s="73" t="str">
        <f t="shared" si="96"/>
        <v/>
      </c>
    </row>
    <row r="908" spans="1:12" ht="18" customHeight="1" x14ac:dyDescent="0.15">
      <c r="A908" s="86"/>
      <c r="B908" s="73" t="str">
        <f t="shared" si="92"/>
        <v/>
      </c>
      <c r="C908" s="73" t="str">
        <f t="shared" si="93"/>
        <v/>
      </c>
      <c r="D908" s="73" t="str">
        <f t="shared" si="94"/>
        <v/>
      </c>
      <c r="E908" s="73" t="str">
        <f t="shared" si="95"/>
        <v/>
      </c>
      <c r="F908" s="74"/>
      <c r="G908" s="74"/>
      <c r="H908" s="75">
        <f t="shared" si="91"/>
        <v>0</v>
      </c>
      <c r="I908" s="74"/>
      <c r="J908" s="72"/>
      <c r="K908" s="72"/>
      <c r="L908" s="73" t="str">
        <f t="shared" si="96"/>
        <v/>
      </c>
    </row>
    <row r="909" spans="1:12" ht="18" customHeight="1" x14ac:dyDescent="0.15">
      <c r="A909" s="86"/>
      <c r="B909" s="73" t="str">
        <f t="shared" si="92"/>
        <v/>
      </c>
      <c r="C909" s="73" t="str">
        <f t="shared" si="93"/>
        <v/>
      </c>
      <c r="D909" s="73" t="str">
        <f t="shared" si="94"/>
        <v/>
      </c>
      <c r="E909" s="73" t="str">
        <f t="shared" si="95"/>
        <v/>
      </c>
      <c r="F909" s="74"/>
      <c r="G909" s="74"/>
      <c r="H909" s="75">
        <f t="shared" si="91"/>
        <v>0</v>
      </c>
      <c r="I909" s="74"/>
      <c r="J909" s="72"/>
      <c r="K909" s="72"/>
      <c r="L909" s="73" t="str">
        <f t="shared" si="96"/>
        <v/>
      </c>
    </row>
    <row r="910" spans="1:12" ht="18" customHeight="1" x14ac:dyDescent="0.15">
      <c r="A910" s="86"/>
      <c r="B910" s="73" t="str">
        <f t="shared" si="92"/>
        <v/>
      </c>
      <c r="C910" s="73" t="str">
        <f t="shared" si="93"/>
        <v/>
      </c>
      <c r="D910" s="73" t="str">
        <f t="shared" si="94"/>
        <v/>
      </c>
      <c r="E910" s="73" t="str">
        <f t="shared" si="95"/>
        <v/>
      </c>
      <c r="F910" s="74"/>
      <c r="G910" s="74"/>
      <c r="H910" s="75">
        <f t="shared" si="91"/>
        <v>0</v>
      </c>
      <c r="I910" s="74"/>
      <c r="J910" s="72"/>
      <c r="K910" s="72"/>
      <c r="L910" s="73" t="str">
        <f t="shared" si="96"/>
        <v/>
      </c>
    </row>
    <row r="911" spans="1:12" ht="18" customHeight="1" x14ac:dyDescent="0.15">
      <c r="A911" s="86"/>
      <c r="B911" s="73" t="str">
        <f t="shared" si="92"/>
        <v/>
      </c>
      <c r="C911" s="73" t="str">
        <f t="shared" si="93"/>
        <v/>
      </c>
      <c r="D911" s="73" t="str">
        <f t="shared" si="94"/>
        <v/>
      </c>
      <c r="E911" s="73" t="str">
        <f t="shared" si="95"/>
        <v/>
      </c>
      <c r="F911" s="74"/>
      <c r="G911" s="74"/>
      <c r="H911" s="75">
        <f t="shared" si="91"/>
        <v>0</v>
      </c>
      <c r="I911" s="74"/>
      <c r="J911" s="72"/>
      <c r="K911" s="72"/>
      <c r="L911" s="73" t="str">
        <f t="shared" si="96"/>
        <v/>
      </c>
    </row>
    <row r="912" spans="1:12" ht="18" customHeight="1" x14ac:dyDescent="0.15">
      <c r="A912" s="86"/>
      <c r="B912" s="73" t="str">
        <f t="shared" si="92"/>
        <v/>
      </c>
      <c r="C912" s="73" t="str">
        <f t="shared" si="93"/>
        <v/>
      </c>
      <c r="D912" s="73" t="str">
        <f t="shared" si="94"/>
        <v/>
      </c>
      <c r="E912" s="73" t="str">
        <f t="shared" si="95"/>
        <v/>
      </c>
      <c r="F912" s="74"/>
      <c r="G912" s="74"/>
      <c r="H912" s="75">
        <f t="shared" si="91"/>
        <v>0</v>
      </c>
      <c r="I912" s="74"/>
      <c r="J912" s="72"/>
      <c r="K912" s="72"/>
      <c r="L912" s="73" t="str">
        <f t="shared" si="96"/>
        <v/>
      </c>
    </row>
    <row r="913" spans="1:12" ht="18" customHeight="1" x14ac:dyDescent="0.15">
      <c r="A913" s="86"/>
      <c r="B913" s="73" t="str">
        <f t="shared" si="92"/>
        <v/>
      </c>
      <c r="C913" s="73" t="str">
        <f t="shared" si="93"/>
        <v/>
      </c>
      <c r="D913" s="73" t="str">
        <f t="shared" si="94"/>
        <v/>
      </c>
      <c r="E913" s="73" t="str">
        <f t="shared" si="95"/>
        <v/>
      </c>
      <c r="F913" s="74"/>
      <c r="G913" s="74"/>
      <c r="H913" s="75">
        <f t="shared" si="91"/>
        <v>0</v>
      </c>
      <c r="I913" s="74"/>
      <c r="J913" s="72"/>
      <c r="K913" s="72"/>
      <c r="L913" s="73" t="str">
        <f t="shared" si="96"/>
        <v/>
      </c>
    </row>
    <row r="914" spans="1:12" ht="18" customHeight="1" x14ac:dyDescent="0.15">
      <c r="A914" s="86"/>
      <c r="B914" s="73" t="str">
        <f t="shared" si="92"/>
        <v/>
      </c>
      <c r="C914" s="73" t="str">
        <f t="shared" si="93"/>
        <v/>
      </c>
      <c r="D914" s="73" t="str">
        <f t="shared" si="94"/>
        <v/>
      </c>
      <c r="E914" s="73" t="str">
        <f t="shared" si="95"/>
        <v/>
      </c>
      <c r="F914" s="74"/>
      <c r="G914" s="74"/>
      <c r="H914" s="75">
        <f t="shared" si="91"/>
        <v>0</v>
      </c>
      <c r="I914" s="74"/>
      <c r="J914" s="72"/>
      <c r="K914" s="72"/>
      <c r="L914" s="73" t="str">
        <f t="shared" si="96"/>
        <v/>
      </c>
    </row>
    <row r="915" spans="1:12" ht="18" customHeight="1" x14ac:dyDescent="0.15">
      <c r="A915" s="86"/>
      <c r="B915" s="73" t="str">
        <f t="shared" si="92"/>
        <v/>
      </c>
      <c r="C915" s="73" t="str">
        <f t="shared" si="93"/>
        <v/>
      </c>
      <c r="D915" s="73" t="str">
        <f t="shared" si="94"/>
        <v/>
      </c>
      <c r="E915" s="73" t="str">
        <f t="shared" si="95"/>
        <v/>
      </c>
      <c r="F915" s="74"/>
      <c r="G915" s="74"/>
      <c r="H915" s="75">
        <f t="shared" si="91"/>
        <v>0</v>
      </c>
      <c r="I915" s="74"/>
      <c r="J915" s="72"/>
      <c r="K915" s="72"/>
      <c r="L915" s="73" t="str">
        <f t="shared" si="96"/>
        <v/>
      </c>
    </row>
    <row r="916" spans="1:12" ht="18" customHeight="1" x14ac:dyDescent="0.15">
      <c r="A916" s="86"/>
      <c r="B916" s="73" t="str">
        <f t="shared" si="92"/>
        <v/>
      </c>
      <c r="C916" s="73" t="str">
        <f t="shared" si="93"/>
        <v/>
      </c>
      <c r="D916" s="73" t="str">
        <f t="shared" si="94"/>
        <v/>
      </c>
      <c r="E916" s="73" t="str">
        <f t="shared" si="95"/>
        <v/>
      </c>
      <c r="F916" s="74"/>
      <c r="G916" s="74"/>
      <c r="H916" s="75">
        <f t="shared" si="91"/>
        <v>0</v>
      </c>
      <c r="I916" s="74"/>
      <c r="J916" s="72"/>
      <c r="K916" s="72"/>
      <c r="L916" s="73" t="str">
        <f t="shared" si="96"/>
        <v/>
      </c>
    </row>
    <row r="917" spans="1:12" ht="18" customHeight="1" x14ac:dyDescent="0.15">
      <c r="A917" s="86"/>
      <c r="B917" s="73" t="str">
        <f t="shared" si="92"/>
        <v/>
      </c>
      <c r="C917" s="73" t="str">
        <f t="shared" si="93"/>
        <v/>
      </c>
      <c r="D917" s="73" t="str">
        <f t="shared" si="94"/>
        <v/>
      </c>
      <c r="E917" s="73" t="str">
        <f t="shared" si="95"/>
        <v/>
      </c>
      <c r="F917" s="74"/>
      <c r="G917" s="74"/>
      <c r="H917" s="75">
        <f t="shared" si="91"/>
        <v>0</v>
      </c>
      <c r="I917" s="74"/>
      <c r="J917" s="72"/>
      <c r="K917" s="72"/>
      <c r="L917" s="73" t="str">
        <f t="shared" si="96"/>
        <v/>
      </c>
    </row>
    <row r="918" spans="1:12" ht="18" customHeight="1" x14ac:dyDescent="0.15">
      <c r="A918" s="86"/>
      <c r="B918" s="73" t="str">
        <f t="shared" si="92"/>
        <v/>
      </c>
      <c r="C918" s="73" t="str">
        <f t="shared" si="93"/>
        <v/>
      </c>
      <c r="D918" s="73" t="str">
        <f t="shared" si="94"/>
        <v/>
      </c>
      <c r="E918" s="73" t="str">
        <f t="shared" si="95"/>
        <v/>
      </c>
      <c r="F918" s="74"/>
      <c r="G918" s="74"/>
      <c r="H918" s="75">
        <f t="shared" si="91"/>
        <v>0</v>
      </c>
      <c r="I918" s="74"/>
      <c r="J918" s="72"/>
      <c r="K918" s="72"/>
      <c r="L918" s="73" t="str">
        <f t="shared" si="96"/>
        <v/>
      </c>
    </row>
    <row r="919" spans="1:12" ht="18" customHeight="1" x14ac:dyDescent="0.15">
      <c r="A919" s="86"/>
      <c r="B919" s="73" t="str">
        <f t="shared" si="92"/>
        <v/>
      </c>
      <c r="C919" s="73" t="str">
        <f t="shared" si="93"/>
        <v/>
      </c>
      <c r="D919" s="73" t="str">
        <f t="shared" si="94"/>
        <v/>
      </c>
      <c r="E919" s="73" t="str">
        <f t="shared" si="95"/>
        <v/>
      </c>
      <c r="F919" s="74"/>
      <c r="G919" s="74"/>
      <c r="H919" s="75">
        <f t="shared" si="91"/>
        <v>0</v>
      </c>
      <c r="I919" s="74"/>
      <c r="J919" s="72"/>
      <c r="K919" s="72"/>
      <c r="L919" s="73" t="str">
        <f t="shared" si="96"/>
        <v/>
      </c>
    </row>
    <row r="920" spans="1:12" ht="18" customHeight="1" x14ac:dyDescent="0.15">
      <c r="A920" s="86"/>
      <c r="B920" s="73" t="str">
        <f t="shared" si="92"/>
        <v/>
      </c>
      <c r="C920" s="73" t="str">
        <f t="shared" si="93"/>
        <v/>
      </c>
      <c r="D920" s="73" t="str">
        <f t="shared" si="94"/>
        <v/>
      </c>
      <c r="E920" s="73" t="str">
        <f t="shared" si="95"/>
        <v/>
      </c>
      <c r="F920" s="74"/>
      <c r="G920" s="74"/>
      <c r="H920" s="75">
        <f t="shared" si="91"/>
        <v>0</v>
      </c>
      <c r="I920" s="74"/>
      <c r="J920" s="72"/>
      <c r="K920" s="72"/>
      <c r="L920" s="73" t="str">
        <f t="shared" si="96"/>
        <v/>
      </c>
    </row>
    <row r="921" spans="1:12" ht="18" customHeight="1" x14ac:dyDescent="0.15">
      <c r="A921" s="86"/>
      <c r="B921" s="73" t="str">
        <f t="shared" si="92"/>
        <v/>
      </c>
      <c r="C921" s="73" t="str">
        <f t="shared" si="93"/>
        <v/>
      </c>
      <c r="D921" s="73" t="str">
        <f t="shared" si="94"/>
        <v/>
      </c>
      <c r="E921" s="73" t="str">
        <f t="shared" si="95"/>
        <v/>
      </c>
      <c r="F921" s="74"/>
      <c r="G921" s="74"/>
      <c r="H921" s="75">
        <f t="shared" si="91"/>
        <v>0</v>
      </c>
      <c r="I921" s="74"/>
      <c r="J921" s="72"/>
      <c r="K921" s="72"/>
      <c r="L921" s="73" t="str">
        <f t="shared" si="96"/>
        <v/>
      </c>
    </row>
    <row r="922" spans="1:12" ht="18" customHeight="1" x14ac:dyDescent="0.15">
      <c r="A922" s="86"/>
      <c r="B922" s="73" t="str">
        <f t="shared" si="92"/>
        <v/>
      </c>
      <c r="C922" s="73" t="str">
        <f t="shared" si="93"/>
        <v/>
      </c>
      <c r="D922" s="73" t="str">
        <f t="shared" si="94"/>
        <v/>
      </c>
      <c r="E922" s="73" t="str">
        <f t="shared" si="95"/>
        <v/>
      </c>
      <c r="F922" s="74"/>
      <c r="G922" s="74"/>
      <c r="H922" s="75">
        <f t="shared" si="91"/>
        <v>0</v>
      </c>
      <c r="I922" s="74"/>
      <c r="J922" s="72"/>
      <c r="K922" s="72"/>
      <c r="L922" s="73" t="str">
        <f t="shared" si="96"/>
        <v/>
      </c>
    </row>
    <row r="923" spans="1:12" ht="18" customHeight="1" x14ac:dyDescent="0.15">
      <c r="A923" s="86"/>
      <c r="B923" s="73" t="str">
        <f t="shared" si="92"/>
        <v/>
      </c>
      <c r="C923" s="73" t="str">
        <f t="shared" si="93"/>
        <v/>
      </c>
      <c r="D923" s="73" t="str">
        <f t="shared" si="94"/>
        <v/>
      </c>
      <c r="E923" s="73" t="str">
        <f t="shared" si="95"/>
        <v/>
      </c>
      <c r="F923" s="74"/>
      <c r="G923" s="74"/>
      <c r="H923" s="75">
        <f t="shared" si="91"/>
        <v>0</v>
      </c>
      <c r="I923" s="74"/>
      <c r="J923" s="72"/>
      <c r="K923" s="72"/>
      <c r="L923" s="73" t="str">
        <f t="shared" si="96"/>
        <v/>
      </c>
    </row>
    <row r="924" spans="1:12" ht="18" customHeight="1" x14ac:dyDescent="0.15">
      <c r="A924" s="86"/>
      <c r="B924" s="73" t="str">
        <f t="shared" si="92"/>
        <v/>
      </c>
      <c r="C924" s="73" t="str">
        <f t="shared" si="93"/>
        <v/>
      </c>
      <c r="D924" s="73" t="str">
        <f t="shared" si="94"/>
        <v/>
      </c>
      <c r="E924" s="73" t="str">
        <f t="shared" si="95"/>
        <v/>
      </c>
      <c r="F924" s="74"/>
      <c r="G924" s="74"/>
      <c r="H924" s="75">
        <f t="shared" si="91"/>
        <v>0</v>
      </c>
      <c r="I924" s="74"/>
      <c r="J924" s="72"/>
      <c r="K924" s="72"/>
      <c r="L924" s="73" t="str">
        <f t="shared" si="96"/>
        <v/>
      </c>
    </row>
    <row r="925" spans="1:12" ht="18" customHeight="1" x14ac:dyDescent="0.15">
      <c r="A925" s="86"/>
      <c r="B925" s="73" t="str">
        <f t="shared" si="92"/>
        <v/>
      </c>
      <c r="C925" s="73" t="str">
        <f t="shared" si="93"/>
        <v/>
      </c>
      <c r="D925" s="73" t="str">
        <f t="shared" si="94"/>
        <v/>
      </c>
      <c r="E925" s="73" t="str">
        <f t="shared" si="95"/>
        <v/>
      </c>
      <c r="F925" s="74"/>
      <c r="G925" s="74"/>
      <c r="H925" s="75">
        <f t="shared" si="91"/>
        <v>0</v>
      </c>
      <c r="I925" s="74"/>
      <c r="J925" s="72"/>
      <c r="K925" s="72"/>
      <c r="L925" s="73" t="str">
        <f t="shared" si="96"/>
        <v/>
      </c>
    </row>
    <row r="926" spans="1:12" ht="18" customHeight="1" x14ac:dyDescent="0.15">
      <c r="A926" s="86"/>
      <c r="B926" s="73" t="str">
        <f t="shared" si="92"/>
        <v/>
      </c>
      <c r="C926" s="73" t="str">
        <f t="shared" si="93"/>
        <v/>
      </c>
      <c r="D926" s="73" t="str">
        <f t="shared" si="94"/>
        <v/>
      </c>
      <c r="E926" s="73" t="str">
        <f t="shared" si="95"/>
        <v/>
      </c>
      <c r="F926" s="74"/>
      <c r="G926" s="74"/>
      <c r="H926" s="75">
        <f t="shared" si="91"/>
        <v>0</v>
      </c>
      <c r="I926" s="74"/>
      <c r="J926" s="72"/>
      <c r="K926" s="72"/>
      <c r="L926" s="73" t="str">
        <f t="shared" si="96"/>
        <v/>
      </c>
    </row>
    <row r="927" spans="1:12" ht="18" customHeight="1" x14ac:dyDescent="0.15">
      <c r="A927" s="86"/>
      <c r="B927" s="73" t="str">
        <f t="shared" si="92"/>
        <v/>
      </c>
      <c r="C927" s="73" t="str">
        <f t="shared" si="93"/>
        <v/>
      </c>
      <c r="D927" s="73" t="str">
        <f t="shared" si="94"/>
        <v/>
      </c>
      <c r="E927" s="73" t="str">
        <f t="shared" si="95"/>
        <v/>
      </c>
      <c r="F927" s="74"/>
      <c r="G927" s="74"/>
      <c r="H927" s="75">
        <f t="shared" si="91"/>
        <v>0</v>
      </c>
      <c r="I927" s="74"/>
      <c r="J927" s="72"/>
      <c r="K927" s="72"/>
      <c r="L927" s="73" t="str">
        <f t="shared" si="96"/>
        <v/>
      </c>
    </row>
    <row r="928" spans="1:12" ht="18" customHeight="1" x14ac:dyDescent="0.15">
      <c r="A928" s="86"/>
      <c r="B928" s="73" t="str">
        <f t="shared" si="92"/>
        <v/>
      </c>
      <c r="C928" s="73" t="str">
        <f t="shared" si="93"/>
        <v/>
      </c>
      <c r="D928" s="73" t="str">
        <f t="shared" si="94"/>
        <v/>
      </c>
      <c r="E928" s="73" t="str">
        <f t="shared" si="95"/>
        <v/>
      </c>
      <c r="F928" s="74"/>
      <c r="G928" s="74"/>
      <c r="H928" s="75">
        <f t="shared" si="91"/>
        <v>0</v>
      </c>
      <c r="I928" s="74"/>
      <c r="J928" s="72"/>
      <c r="K928" s="72"/>
      <c r="L928" s="73" t="str">
        <f t="shared" si="96"/>
        <v/>
      </c>
    </row>
    <row r="929" spans="1:12" ht="18" customHeight="1" x14ac:dyDescent="0.15">
      <c r="A929" s="86"/>
      <c r="B929" s="73" t="str">
        <f t="shared" si="92"/>
        <v/>
      </c>
      <c r="C929" s="73" t="str">
        <f t="shared" si="93"/>
        <v/>
      </c>
      <c r="D929" s="73" t="str">
        <f t="shared" si="94"/>
        <v/>
      </c>
      <c r="E929" s="73" t="str">
        <f t="shared" si="95"/>
        <v/>
      </c>
      <c r="F929" s="74"/>
      <c r="G929" s="74"/>
      <c r="H929" s="75">
        <f t="shared" si="91"/>
        <v>0</v>
      </c>
      <c r="I929" s="74"/>
      <c r="J929" s="72"/>
      <c r="K929" s="72"/>
      <c r="L929" s="73" t="str">
        <f t="shared" si="96"/>
        <v/>
      </c>
    </row>
    <row r="930" spans="1:12" ht="18" customHeight="1" x14ac:dyDescent="0.15">
      <c r="A930" s="86"/>
      <c r="B930" s="73" t="str">
        <f t="shared" si="92"/>
        <v/>
      </c>
      <c r="C930" s="73" t="str">
        <f t="shared" si="93"/>
        <v/>
      </c>
      <c r="D930" s="73" t="str">
        <f t="shared" si="94"/>
        <v/>
      </c>
      <c r="E930" s="73" t="str">
        <f t="shared" si="95"/>
        <v/>
      </c>
      <c r="F930" s="74"/>
      <c r="G930" s="74"/>
      <c r="H930" s="75">
        <f t="shared" si="91"/>
        <v>0</v>
      </c>
      <c r="I930" s="74"/>
      <c r="J930" s="72"/>
      <c r="K930" s="72"/>
      <c r="L930" s="73" t="str">
        <f t="shared" si="96"/>
        <v/>
      </c>
    </row>
    <row r="931" spans="1:12" ht="18" customHeight="1" x14ac:dyDescent="0.15">
      <c r="A931" s="86"/>
      <c r="B931" s="73" t="str">
        <f t="shared" si="92"/>
        <v/>
      </c>
      <c r="C931" s="73" t="str">
        <f t="shared" si="93"/>
        <v/>
      </c>
      <c r="D931" s="73" t="str">
        <f t="shared" si="94"/>
        <v/>
      </c>
      <c r="E931" s="73" t="str">
        <f t="shared" si="95"/>
        <v/>
      </c>
      <c r="F931" s="74"/>
      <c r="G931" s="74"/>
      <c r="H931" s="75">
        <f t="shared" si="91"/>
        <v>0</v>
      </c>
      <c r="I931" s="74"/>
      <c r="J931" s="72"/>
      <c r="K931" s="72"/>
      <c r="L931" s="73" t="str">
        <f t="shared" si="96"/>
        <v/>
      </c>
    </row>
    <row r="932" spans="1:12" ht="18" customHeight="1" x14ac:dyDescent="0.15">
      <c r="A932" s="86"/>
      <c r="B932" s="73" t="str">
        <f t="shared" si="92"/>
        <v/>
      </c>
      <c r="C932" s="73" t="str">
        <f t="shared" si="93"/>
        <v/>
      </c>
      <c r="D932" s="73" t="str">
        <f t="shared" si="94"/>
        <v/>
      </c>
      <c r="E932" s="73" t="str">
        <f t="shared" si="95"/>
        <v/>
      </c>
      <c r="F932" s="74"/>
      <c r="G932" s="74"/>
      <c r="H932" s="75">
        <f t="shared" si="91"/>
        <v>0</v>
      </c>
      <c r="I932" s="74"/>
      <c r="J932" s="72"/>
      <c r="K932" s="72"/>
      <c r="L932" s="73" t="str">
        <f t="shared" si="96"/>
        <v/>
      </c>
    </row>
    <row r="933" spans="1:12" ht="18" customHeight="1" x14ac:dyDescent="0.15">
      <c r="A933" s="86"/>
      <c r="B933" s="73" t="str">
        <f t="shared" si="92"/>
        <v/>
      </c>
      <c r="C933" s="73" t="str">
        <f t="shared" si="93"/>
        <v/>
      </c>
      <c r="D933" s="73" t="str">
        <f t="shared" si="94"/>
        <v/>
      </c>
      <c r="E933" s="73" t="str">
        <f t="shared" si="95"/>
        <v/>
      </c>
      <c r="F933" s="74"/>
      <c r="G933" s="74"/>
      <c r="H933" s="75">
        <f t="shared" si="91"/>
        <v>0</v>
      </c>
      <c r="I933" s="74"/>
      <c r="J933" s="72"/>
      <c r="K933" s="72"/>
      <c r="L933" s="73" t="str">
        <f t="shared" si="96"/>
        <v/>
      </c>
    </row>
    <row r="934" spans="1:12" ht="18" customHeight="1" x14ac:dyDescent="0.15">
      <c r="A934" s="86"/>
      <c r="B934" s="73" t="str">
        <f t="shared" si="92"/>
        <v/>
      </c>
      <c r="C934" s="73" t="str">
        <f t="shared" si="93"/>
        <v/>
      </c>
      <c r="D934" s="73" t="str">
        <f t="shared" si="94"/>
        <v/>
      </c>
      <c r="E934" s="73" t="str">
        <f t="shared" si="95"/>
        <v/>
      </c>
      <c r="F934" s="74"/>
      <c r="G934" s="74"/>
      <c r="H934" s="75">
        <f t="shared" si="91"/>
        <v>0</v>
      </c>
      <c r="I934" s="74"/>
      <c r="J934" s="72"/>
      <c r="K934" s="72"/>
      <c r="L934" s="73" t="str">
        <f t="shared" si="96"/>
        <v/>
      </c>
    </row>
    <row r="935" spans="1:12" ht="18" customHeight="1" x14ac:dyDescent="0.15">
      <c r="A935" s="86"/>
      <c r="B935" s="73" t="str">
        <f t="shared" si="92"/>
        <v/>
      </c>
      <c r="C935" s="73" t="str">
        <f t="shared" si="93"/>
        <v/>
      </c>
      <c r="D935" s="73" t="str">
        <f t="shared" si="94"/>
        <v/>
      </c>
      <c r="E935" s="73" t="str">
        <f t="shared" si="95"/>
        <v/>
      </c>
      <c r="F935" s="74"/>
      <c r="G935" s="74"/>
      <c r="H935" s="75">
        <f t="shared" si="91"/>
        <v>0</v>
      </c>
      <c r="I935" s="74"/>
      <c r="J935" s="72"/>
      <c r="K935" s="72"/>
      <c r="L935" s="73" t="str">
        <f t="shared" si="96"/>
        <v/>
      </c>
    </row>
    <row r="936" spans="1:12" ht="18" customHeight="1" x14ac:dyDescent="0.15">
      <c r="A936" s="86"/>
      <c r="B936" s="73" t="str">
        <f t="shared" si="92"/>
        <v/>
      </c>
      <c r="C936" s="73" t="str">
        <f t="shared" si="93"/>
        <v/>
      </c>
      <c r="D936" s="73" t="str">
        <f t="shared" si="94"/>
        <v/>
      </c>
      <c r="E936" s="73" t="str">
        <f t="shared" si="95"/>
        <v/>
      </c>
      <c r="F936" s="74"/>
      <c r="G936" s="74"/>
      <c r="H936" s="75">
        <f t="shared" si="91"/>
        <v>0</v>
      </c>
      <c r="I936" s="74"/>
      <c r="J936" s="72"/>
      <c r="K936" s="72"/>
      <c r="L936" s="73" t="str">
        <f t="shared" si="96"/>
        <v/>
      </c>
    </row>
    <row r="937" spans="1:12" ht="18" customHeight="1" x14ac:dyDescent="0.15">
      <c r="A937" s="86"/>
      <c r="B937" s="73" t="str">
        <f t="shared" si="92"/>
        <v/>
      </c>
      <c r="C937" s="73" t="str">
        <f t="shared" si="93"/>
        <v/>
      </c>
      <c r="D937" s="73" t="str">
        <f t="shared" si="94"/>
        <v/>
      </c>
      <c r="E937" s="73" t="str">
        <f t="shared" si="95"/>
        <v/>
      </c>
      <c r="F937" s="74"/>
      <c r="G937" s="74"/>
      <c r="H937" s="75">
        <f t="shared" si="91"/>
        <v>0</v>
      </c>
      <c r="I937" s="74"/>
      <c r="J937" s="72"/>
      <c r="K937" s="72"/>
      <c r="L937" s="73" t="str">
        <f t="shared" si="96"/>
        <v/>
      </c>
    </row>
    <row r="938" spans="1:12" ht="18" customHeight="1" x14ac:dyDescent="0.15">
      <c r="A938" s="86"/>
      <c r="B938" s="73" t="str">
        <f t="shared" si="92"/>
        <v/>
      </c>
      <c r="C938" s="73" t="str">
        <f t="shared" si="93"/>
        <v/>
      </c>
      <c r="D938" s="73" t="str">
        <f t="shared" si="94"/>
        <v/>
      </c>
      <c r="E938" s="73" t="str">
        <f t="shared" si="95"/>
        <v/>
      </c>
      <c r="F938" s="74"/>
      <c r="G938" s="74"/>
      <c r="H938" s="75">
        <f t="shared" si="91"/>
        <v>0</v>
      </c>
      <c r="I938" s="74"/>
      <c r="J938" s="72"/>
      <c r="K938" s="72"/>
      <c r="L938" s="73" t="str">
        <f t="shared" si="96"/>
        <v/>
      </c>
    </row>
    <row r="939" spans="1:12" ht="18" customHeight="1" x14ac:dyDescent="0.15">
      <c r="A939" s="86"/>
      <c r="B939" s="73" t="str">
        <f t="shared" si="92"/>
        <v/>
      </c>
      <c r="C939" s="73" t="str">
        <f t="shared" si="93"/>
        <v/>
      </c>
      <c r="D939" s="73" t="str">
        <f t="shared" si="94"/>
        <v/>
      </c>
      <c r="E939" s="73" t="str">
        <f t="shared" si="95"/>
        <v/>
      </c>
      <c r="F939" s="74"/>
      <c r="G939" s="74"/>
      <c r="H939" s="75">
        <f t="shared" si="91"/>
        <v>0</v>
      </c>
      <c r="I939" s="74"/>
      <c r="J939" s="72"/>
      <c r="K939" s="72"/>
      <c r="L939" s="73" t="str">
        <f t="shared" si="96"/>
        <v/>
      </c>
    </row>
    <row r="940" spans="1:12" ht="18" customHeight="1" x14ac:dyDescent="0.15">
      <c r="A940" s="86"/>
      <c r="B940" s="73" t="str">
        <f t="shared" si="92"/>
        <v/>
      </c>
      <c r="C940" s="73" t="str">
        <f t="shared" si="93"/>
        <v/>
      </c>
      <c r="D940" s="73" t="str">
        <f t="shared" si="94"/>
        <v/>
      </c>
      <c r="E940" s="73" t="str">
        <f t="shared" si="95"/>
        <v/>
      </c>
      <c r="F940" s="74"/>
      <c r="G940" s="74"/>
      <c r="H940" s="75">
        <f t="shared" si="91"/>
        <v>0</v>
      </c>
      <c r="I940" s="74"/>
      <c r="J940" s="72"/>
      <c r="K940" s="72"/>
      <c r="L940" s="73" t="str">
        <f t="shared" si="96"/>
        <v/>
      </c>
    </row>
    <row r="941" spans="1:12" ht="18" customHeight="1" x14ac:dyDescent="0.15">
      <c r="A941" s="86"/>
      <c r="B941" s="73" t="str">
        <f t="shared" si="92"/>
        <v/>
      </c>
      <c r="C941" s="73" t="str">
        <f t="shared" si="93"/>
        <v/>
      </c>
      <c r="D941" s="73" t="str">
        <f t="shared" si="94"/>
        <v/>
      </c>
      <c r="E941" s="73" t="str">
        <f t="shared" si="95"/>
        <v/>
      </c>
      <c r="F941" s="74"/>
      <c r="G941" s="74"/>
      <c r="H941" s="75">
        <f t="shared" ref="H941:H1000" si="97">F941*G941</f>
        <v>0</v>
      </c>
      <c r="I941" s="74"/>
      <c r="J941" s="72"/>
      <c r="K941" s="72"/>
      <c r="L941" s="73" t="str">
        <f t="shared" si="96"/>
        <v/>
      </c>
    </row>
    <row r="942" spans="1:12" ht="18" customHeight="1" x14ac:dyDescent="0.15">
      <c r="A942" s="86"/>
      <c r="B942" s="73" t="str">
        <f t="shared" si="92"/>
        <v/>
      </c>
      <c r="C942" s="73" t="str">
        <f t="shared" si="93"/>
        <v/>
      </c>
      <c r="D942" s="73" t="str">
        <f t="shared" si="94"/>
        <v/>
      </c>
      <c r="E942" s="73" t="str">
        <f t="shared" si="95"/>
        <v/>
      </c>
      <c r="F942" s="74"/>
      <c r="G942" s="74"/>
      <c r="H942" s="75">
        <f t="shared" si="97"/>
        <v>0</v>
      </c>
      <c r="I942" s="74"/>
      <c r="J942" s="72"/>
      <c r="K942" s="72"/>
      <c r="L942" s="73" t="str">
        <f t="shared" si="96"/>
        <v/>
      </c>
    </row>
    <row r="943" spans="1:12" ht="18" customHeight="1" x14ac:dyDescent="0.15">
      <c r="A943" s="86"/>
      <c r="B943" s="73" t="str">
        <f t="shared" si="92"/>
        <v/>
      </c>
      <c r="C943" s="73" t="str">
        <f t="shared" si="93"/>
        <v/>
      </c>
      <c r="D943" s="73" t="str">
        <f t="shared" si="94"/>
        <v/>
      </c>
      <c r="E943" s="73" t="str">
        <f t="shared" si="95"/>
        <v/>
      </c>
      <c r="F943" s="74"/>
      <c r="G943" s="74"/>
      <c r="H943" s="75">
        <f t="shared" si="97"/>
        <v>0</v>
      </c>
      <c r="I943" s="74"/>
      <c r="J943" s="72"/>
      <c r="K943" s="72"/>
      <c r="L943" s="73" t="str">
        <f t="shared" si="96"/>
        <v/>
      </c>
    </row>
    <row r="944" spans="1:12" ht="18" customHeight="1" x14ac:dyDescent="0.15">
      <c r="A944" s="86"/>
      <c r="B944" s="73" t="str">
        <f t="shared" si="92"/>
        <v/>
      </c>
      <c r="C944" s="73" t="str">
        <f t="shared" si="93"/>
        <v/>
      </c>
      <c r="D944" s="73" t="str">
        <f t="shared" si="94"/>
        <v/>
      </c>
      <c r="E944" s="73" t="str">
        <f t="shared" si="95"/>
        <v/>
      </c>
      <c r="F944" s="74"/>
      <c r="G944" s="74"/>
      <c r="H944" s="75">
        <f t="shared" si="97"/>
        <v>0</v>
      </c>
      <c r="I944" s="74"/>
      <c r="J944" s="72"/>
      <c r="K944" s="72"/>
      <c r="L944" s="73" t="str">
        <f t="shared" si="96"/>
        <v/>
      </c>
    </row>
    <row r="945" spans="1:12" ht="18" customHeight="1" x14ac:dyDescent="0.15">
      <c r="A945" s="86"/>
      <c r="B945" s="73" t="str">
        <f t="shared" si="92"/>
        <v/>
      </c>
      <c r="C945" s="73" t="str">
        <f t="shared" si="93"/>
        <v/>
      </c>
      <c r="D945" s="73" t="str">
        <f t="shared" si="94"/>
        <v/>
      </c>
      <c r="E945" s="73" t="str">
        <f t="shared" si="95"/>
        <v/>
      </c>
      <c r="F945" s="74"/>
      <c r="G945" s="74"/>
      <c r="H945" s="75">
        <f t="shared" si="97"/>
        <v>0</v>
      </c>
      <c r="I945" s="74"/>
      <c r="J945" s="72"/>
      <c r="K945" s="72"/>
      <c r="L945" s="73" t="str">
        <f t="shared" si="96"/>
        <v/>
      </c>
    </row>
    <row r="946" spans="1:12" ht="18" customHeight="1" x14ac:dyDescent="0.15">
      <c r="A946" s="86"/>
      <c r="B946" s="73" t="str">
        <f t="shared" si="92"/>
        <v/>
      </c>
      <c r="C946" s="73" t="str">
        <f t="shared" si="93"/>
        <v/>
      </c>
      <c r="D946" s="73" t="str">
        <f t="shared" si="94"/>
        <v/>
      </c>
      <c r="E946" s="73" t="str">
        <f t="shared" si="95"/>
        <v/>
      </c>
      <c r="F946" s="74"/>
      <c r="G946" s="74"/>
      <c r="H946" s="75">
        <f t="shared" si="97"/>
        <v>0</v>
      </c>
      <c r="I946" s="74"/>
      <c r="J946" s="72"/>
      <c r="K946" s="72"/>
      <c r="L946" s="73" t="str">
        <f t="shared" si="96"/>
        <v/>
      </c>
    </row>
    <row r="947" spans="1:12" ht="18" customHeight="1" x14ac:dyDescent="0.15">
      <c r="A947" s="86"/>
      <c r="B947" s="73" t="str">
        <f t="shared" si="92"/>
        <v/>
      </c>
      <c r="C947" s="73" t="str">
        <f t="shared" si="93"/>
        <v/>
      </c>
      <c r="D947" s="73" t="str">
        <f t="shared" si="94"/>
        <v/>
      </c>
      <c r="E947" s="73" t="str">
        <f t="shared" si="95"/>
        <v/>
      </c>
      <c r="F947" s="74"/>
      <c r="G947" s="74"/>
      <c r="H947" s="75">
        <f t="shared" si="97"/>
        <v>0</v>
      </c>
      <c r="I947" s="74"/>
      <c r="J947" s="72"/>
      <c r="K947" s="72"/>
      <c r="L947" s="73" t="str">
        <f t="shared" si="96"/>
        <v/>
      </c>
    </row>
    <row r="948" spans="1:12" ht="18" customHeight="1" x14ac:dyDescent="0.15">
      <c r="A948" s="86"/>
      <c r="B948" s="73" t="str">
        <f t="shared" si="92"/>
        <v/>
      </c>
      <c r="C948" s="73" t="str">
        <f t="shared" si="93"/>
        <v/>
      </c>
      <c r="D948" s="73" t="str">
        <f t="shared" si="94"/>
        <v/>
      </c>
      <c r="E948" s="73" t="str">
        <f t="shared" si="95"/>
        <v/>
      </c>
      <c r="F948" s="74"/>
      <c r="G948" s="74"/>
      <c r="H948" s="75">
        <f t="shared" si="97"/>
        <v>0</v>
      </c>
      <c r="I948" s="74"/>
      <c r="J948" s="72"/>
      <c r="K948" s="72"/>
      <c r="L948" s="73" t="str">
        <f t="shared" si="96"/>
        <v/>
      </c>
    </row>
    <row r="949" spans="1:12" ht="18" customHeight="1" x14ac:dyDescent="0.15">
      <c r="A949" s="86"/>
      <c r="B949" s="73" t="str">
        <f t="shared" si="92"/>
        <v/>
      </c>
      <c r="C949" s="73" t="str">
        <f t="shared" si="93"/>
        <v/>
      </c>
      <c r="D949" s="73" t="str">
        <f t="shared" si="94"/>
        <v/>
      </c>
      <c r="E949" s="73" t="str">
        <f t="shared" si="95"/>
        <v/>
      </c>
      <c r="F949" s="74"/>
      <c r="G949" s="74"/>
      <c r="H949" s="75">
        <f t="shared" si="97"/>
        <v>0</v>
      </c>
      <c r="I949" s="74"/>
      <c r="J949" s="72"/>
      <c r="K949" s="72"/>
      <c r="L949" s="73" t="str">
        <f t="shared" si="96"/>
        <v/>
      </c>
    </row>
    <row r="950" spans="1:12" ht="18" customHeight="1" x14ac:dyDescent="0.15">
      <c r="A950" s="86"/>
      <c r="B950" s="73" t="str">
        <f t="shared" si="92"/>
        <v/>
      </c>
      <c r="C950" s="73" t="str">
        <f t="shared" si="93"/>
        <v/>
      </c>
      <c r="D950" s="73" t="str">
        <f t="shared" si="94"/>
        <v/>
      </c>
      <c r="E950" s="73" t="str">
        <f t="shared" si="95"/>
        <v/>
      </c>
      <c r="F950" s="74"/>
      <c r="G950" s="74"/>
      <c r="H950" s="75">
        <f t="shared" si="97"/>
        <v>0</v>
      </c>
      <c r="I950" s="74"/>
      <c r="J950" s="72"/>
      <c r="K950" s="72"/>
      <c r="L950" s="73" t="str">
        <f t="shared" si="96"/>
        <v/>
      </c>
    </row>
    <row r="951" spans="1:12" ht="18" customHeight="1" x14ac:dyDescent="0.15">
      <c r="A951" s="86"/>
      <c r="B951" s="73" t="str">
        <f t="shared" si="92"/>
        <v/>
      </c>
      <c r="C951" s="73" t="str">
        <f t="shared" si="93"/>
        <v/>
      </c>
      <c r="D951" s="73" t="str">
        <f t="shared" si="94"/>
        <v/>
      </c>
      <c r="E951" s="73" t="str">
        <f t="shared" si="95"/>
        <v/>
      </c>
      <c r="F951" s="74"/>
      <c r="G951" s="74"/>
      <c r="H951" s="75">
        <f t="shared" si="97"/>
        <v>0</v>
      </c>
      <c r="I951" s="74"/>
      <c r="J951" s="72"/>
      <c r="K951" s="72"/>
      <c r="L951" s="73" t="str">
        <f t="shared" si="96"/>
        <v/>
      </c>
    </row>
    <row r="952" spans="1:12" ht="18" customHeight="1" x14ac:dyDescent="0.15">
      <c r="A952" s="86"/>
      <c r="B952" s="73" t="str">
        <f t="shared" si="92"/>
        <v/>
      </c>
      <c r="C952" s="73" t="str">
        <f t="shared" si="93"/>
        <v/>
      </c>
      <c r="D952" s="73" t="str">
        <f t="shared" si="94"/>
        <v/>
      </c>
      <c r="E952" s="73" t="str">
        <f t="shared" si="95"/>
        <v/>
      </c>
      <c r="F952" s="74"/>
      <c r="G952" s="74"/>
      <c r="H952" s="75">
        <f t="shared" si="97"/>
        <v>0</v>
      </c>
      <c r="I952" s="74"/>
      <c r="J952" s="72"/>
      <c r="K952" s="72"/>
      <c r="L952" s="73" t="str">
        <f t="shared" si="96"/>
        <v/>
      </c>
    </row>
    <row r="953" spans="1:12" ht="18" customHeight="1" x14ac:dyDescent="0.15">
      <c r="A953" s="86"/>
      <c r="B953" s="73" t="str">
        <f t="shared" si="92"/>
        <v/>
      </c>
      <c r="C953" s="73" t="str">
        <f t="shared" si="93"/>
        <v/>
      </c>
      <c r="D953" s="73" t="str">
        <f t="shared" si="94"/>
        <v/>
      </c>
      <c r="E953" s="73" t="str">
        <f t="shared" si="95"/>
        <v/>
      </c>
      <c r="F953" s="74"/>
      <c r="G953" s="74"/>
      <c r="H953" s="75">
        <f t="shared" si="97"/>
        <v>0</v>
      </c>
      <c r="I953" s="74"/>
      <c r="J953" s="72"/>
      <c r="K953" s="72"/>
      <c r="L953" s="73" t="str">
        <f t="shared" si="96"/>
        <v/>
      </c>
    </row>
    <row r="954" spans="1:12" ht="18" customHeight="1" x14ac:dyDescent="0.15">
      <c r="A954" s="86"/>
      <c r="B954" s="73" t="str">
        <f t="shared" si="92"/>
        <v/>
      </c>
      <c r="C954" s="73" t="str">
        <f t="shared" si="93"/>
        <v/>
      </c>
      <c r="D954" s="73" t="str">
        <f t="shared" si="94"/>
        <v/>
      </c>
      <c r="E954" s="73" t="str">
        <f t="shared" si="95"/>
        <v/>
      </c>
      <c r="F954" s="74"/>
      <c r="G954" s="74"/>
      <c r="H954" s="75">
        <f t="shared" si="97"/>
        <v>0</v>
      </c>
      <c r="I954" s="74"/>
      <c r="J954" s="72"/>
      <c r="K954" s="72"/>
      <c r="L954" s="73" t="str">
        <f t="shared" si="96"/>
        <v/>
      </c>
    </row>
    <row r="955" spans="1:12" ht="18" customHeight="1" x14ac:dyDescent="0.15">
      <c r="A955" s="86"/>
      <c r="B955" s="73" t="str">
        <f t="shared" si="92"/>
        <v/>
      </c>
      <c r="C955" s="73" t="str">
        <f t="shared" si="93"/>
        <v/>
      </c>
      <c r="D955" s="73" t="str">
        <f t="shared" si="94"/>
        <v/>
      </c>
      <c r="E955" s="73" t="str">
        <f t="shared" si="95"/>
        <v/>
      </c>
      <c r="F955" s="74"/>
      <c r="G955" s="74"/>
      <c r="H955" s="75">
        <f t="shared" si="97"/>
        <v>0</v>
      </c>
      <c r="I955" s="74"/>
      <c r="J955" s="72"/>
      <c r="K955" s="72"/>
      <c r="L955" s="73" t="str">
        <f t="shared" si="96"/>
        <v/>
      </c>
    </row>
    <row r="956" spans="1:12" ht="18" customHeight="1" x14ac:dyDescent="0.15">
      <c r="A956" s="86"/>
      <c r="B956" s="73" t="str">
        <f t="shared" si="92"/>
        <v/>
      </c>
      <c r="C956" s="73" t="str">
        <f t="shared" si="93"/>
        <v/>
      </c>
      <c r="D956" s="73" t="str">
        <f t="shared" si="94"/>
        <v/>
      </c>
      <c r="E956" s="73" t="str">
        <f t="shared" si="95"/>
        <v/>
      </c>
      <c r="F956" s="74"/>
      <c r="G956" s="74"/>
      <c r="H956" s="75">
        <f t="shared" si="97"/>
        <v>0</v>
      </c>
      <c r="I956" s="74"/>
      <c r="J956" s="72"/>
      <c r="K956" s="72"/>
      <c r="L956" s="73" t="str">
        <f t="shared" si="96"/>
        <v/>
      </c>
    </row>
    <row r="957" spans="1:12" ht="18" customHeight="1" x14ac:dyDescent="0.15">
      <c r="A957" s="86"/>
      <c r="B957" s="73" t="str">
        <f t="shared" si="92"/>
        <v/>
      </c>
      <c r="C957" s="73" t="str">
        <f t="shared" si="93"/>
        <v/>
      </c>
      <c r="D957" s="73" t="str">
        <f t="shared" si="94"/>
        <v/>
      </c>
      <c r="E957" s="73" t="str">
        <f t="shared" si="95"/>
        <v/>
      </c>
      <c r="F957" s="74"/>
      <c r="G957" s="74"/>
      <c r="H957" s="75">
        <f t="shared" si="97"/>
        <v>0</v>
      </c>
      <c r="I957" s="74"/>
      <c r="J957" s="72"/>
      <c r="K957" s="72"/>
      <c r="L957" s="73" t="str">
        <f t="shared" si="96"/>
        <v/>
      </c>
    </row>
    <row r="958" spans="1:12" ht="18" customHeight="1" x14ac:dyDescent="0.15">
      <c r="A958" s="86"/>
      <c r="B958" s="73" t="str">
        <f t="shared" si="92"/>
        <v/>
      </c>
      <c r="C958" s="73" t="str">
        <f t="shared" si="93"/>
        <v/>
      </c>
      <c r="D958" s="73" t="str">
        <f t="shared" si="94"/>
        <v/>
      </c>
      <c r="E958" s="73" t="str">
        <f t="shared" si="95"/>
        <v/>
      </c>
      <c r="F958" s="74"/>
      <c r="G958" s="74"/>
      <c r="H958" s="75">
        <f t="shared" si="97"/>
        <v>0</v>
      </c>
      <c r="I958" s="74"/>
      <c r="J958" s="72"/>
      <c r="K958" s="72"/>
      <c r="L958" s="73" t="str">
        <f t="shared" si="96"/>
        <v/>
      </c>
    </row>
    <row r="959" spans="1:12" ht="18" customHeight="1" x14ac:dyDescent="0.15">
      <c r="A959" s="86"/>
      <c r="B959" s="73" t="str">
        <f t="shared" si="92"/>
        <v/>
      </c>
      <c r="C959" s="73" t="str">
        <f t="shared" si="93"/>
        <v/>
      </c>
      <c r="D959" s="73" t="str">
        <f t="shared" si="94"/>
        <v/>
      </c>
      <c r="E959" s="73" t="str">
        <f t="shared" si="95"/>
        <v/>
      </c>
      <c r="F959" s="74"/>
      <c r="G959" s="74"/>
      <c r="H959" s="75">
        <f t="shared" si="97"/>
        <v>0</v>
      </c>
      <c r="I959" s="74"/>
      <c r="J959" s="72"/>
      <c r="K959" s="72"/>
      <c r="L959" s="73" t="str">
        <f t="shared" si="96"/>
        <v/>
      </c>
    </row>
    <row r="960" spans="1:12" ht="18" customHeight="1" x14ac:dyDescent="0.15">
      <c r="A960" s="86"/>
      <c r="B960" s="73" t="str">
        <f t="shared" si="92"/>
        <v/>
      </c>
      <c r="C960" s="73" t="str">
        <f t="shared" si="93"/>
        <v/>
      </c>
      <c r="D960" s="73" t="str">
        <f t="shared" si="94"/>
        <v/>
      </c>
      <c r="E960" s="73" t="str">
        <f t="shared" si="95"/>
        <v/>
      </c>
      <c r="F960" s="74"/>
      <c r="G960" s="74"/>
      <c r="H960" s="75">
        <f t="shared" si="97"/>
        <v>0</v>
      </c>
      <c r="I960" s="74"/>
      <c r="J960" s="72"/>
      <c r="K960" s="72"/>
      <c r="L960" s="73" t="str">
        <f t="shared" si="96"/>
        <v/>
      </c>
    </row>
    <row r="961" spans="1:12" ht="18" customHeight="1" x14ac:dyDescent="0.15">
      <c r="A961" s="86"/>
      <c r="B961" s="73" t="str">
        <f t="shared" si="92"/>
        <v/>
      </c>
      <c r="C961" s="73" t="str">
        <f t="shared" si="93"/>
        <v/>
      </c>
      <c r="D961" s="73" t="str">
        <f t="shared" si="94"/>
        <v/>
      </c>
      <c r="E961" s="73" t="str">
        <f t="shared" si="95"/>
        <v/>
      </c>
      <c r="F961" s="74"/>
      <c r="G961" s="74"/>
      <c r="H961" s="75">
        <f t="shared" si="97"/>
        <v>0</v>
      </c>
      <c r="I961" s="74"/>
      <c r="J961" s="72"/>
      <c r="K961" s="72"/>
      <c r="L961" s="73" t="str">
        <f t="shared" si="96"/>
        <v/>
      </c>
    </row>
    <row r="962" spans="1:12" ht="18" customHeight="1" x14ac:dyDescent="0.15">
      <c r="A962" s="86"/>
      <c r="B962" s="73" t="str">
        <f t="shared" si="92"/>
        <v/>
      </c>
      <c r="C962" s="73" t="str">
        <f t="shared" si="93"/>
        <v/>
      </c>
      <c r="D962" s="73" t="str">
        <f t="shared" si="94"/>
        <v/>
      </c>
      <c r="E962" s="73" t="str">
        <f t="shared" si="95"/>
        <v/>
      </c>
      <c r="F962" s="74"/>
      <c r="G962" s="74"/>
      <c r="H962" s="75">
        <f t="shared" si="97"/>
        <v>0</v>
      </c>
      <c r="I962" s="74"/>
      <c r="J962" s="72"/>
      <c r="K962" s="72"/>
      <c r="L962" s="73" t="str">
        <f t="shared" si="96"/>
        <v/>
      </c>
    </row>
    <row r="963" spans="1:12" ht="18" customHeight="1" x14ac:dyDescent="0.15">
      <c r="A963" s="86"/>
      <c r="B963" s="73" t="str">
        <f t="shared" ref="B963:B1000" si="98">IF($A963=0,"",IF(VLOOKUP($A963,nbbm,2,FALSE)=0,"无此物料",VLOOKUP($A963,nbbm,2,FALSE)))</f>
        <v/>
      </c>
      <c r="C963" s="73" t="str">
        <f t="shared" ref="C963:C1000" si="99">IF($A963=0,"",IF(VLOOKUP($A963,nbbm,3,FALSE)=0,"-",VLOOKUP($A963,nbbm,3,FALSE)))</f>
        <v/>
      </c>
      <c r="D963" s="73" t="str">
        <f t="shared" ref="D963:D1000" si="100">IF($A963=0,"",IF(VLOOKUP($A963,nbbm,4,FALSE)=0,"-",VLOOKUP($A963,nbbm,4,FALSE)))</f>
        <v/>
      </c>
      <c r="E963" s="73" t="str">
        <f t="shared" ref="E963:E1000" si="101">IF($A963=0,"",IF(VLOOKUP($A963,nbbm,5,FALSE)=0,"-",VLOOKUP($A963,nbbm,5,FALSE)))</f>
        <v/>
      </c>
      <c r="F963" s="74"/>
      <c r="G963" s="74"/>
      <c r="H963" s="75">
        <f t="shared" si="97"/>
        <v>0</v>
      </c>
      <c r="I963" s="74"/>
      <c r="J963" s="72"/>
      <c r="K963" s="72"/>
      <c r="L963" s="73" t="str">
        <f t="shared" si="96"/>
        <v/>
      </c>
    </row>
    <row r="964" spans="1:12" ht="18" customHeight="1" x14ac:dyDescent="0.15">
      <c r="A964" s="86"/>
      <c r="B964" s="73" t="str">
        <f t="shared" si="98"/>
        <v/>
      </c>
      <c r="C964" s="73" t="str">
        <f t="shared" si="99"/>
        <v/>
      </c>
      <c r="D964" s="73" t="str">
        <f t="shared" si="100"/>
        <v/>
      </c>
      <c r="E964" s="73" t="str">
        <f t="shared" si="101"/>
        <v/>
      </c>
      <c r="F964" s="74"/>
      <c r="G964" s="74"/>
      <c r="H964" s="75">
        <f t="shared" si="97"/>
        <v>0</v>
      </c>
      <c r="I964" s="74"/>
      <c r="J964" s="72"/>
      <c r="K964" s="72"/>
      <c r="L964" s="73" t="str">
        <f t="shared" ref="L964:L999" si="102">IF(F964&gt;0,"入库","")</f>
        <v/>
      </c>
    </row>
    <row r="965" spans="1:12" ht="18" customHeight="1" x14ac:dyDescent="0.15">
      <c r="A965" s="86"/>
      <c r="B965" s="73" t="str">
        <f t="shared" si="98"/>
        <v/>
      </c>
      <c r="C965" s="73" t="str">
        <f t="shared" si="99"/>
        <v/>
      </c>
      <c r="D965" s="73" t="str">
        <f t="shared" si="100"/>
        <v/>
      </c>
      <c r="E965" s="73" t="str">
        <f t="shared" si="101"/>
        <v/>
      </c>
      <c r="F965" s="74"/>
      <c r="G965" s="74"/>
      <c r="H965" s="75">
        <f t="shared" si="97"/>
        <v>0</v>
      </c>
      <c r="I965" s="74"/>
      <c r="J965" s="72"/>
      <c r="K965" s="72"/>
      <c r="L965" s="73" t="str">
        <f t="shared" si="102"/>
        <v/>
      </c>
    </row>
    <row r="966" spans="1:12" ht="18" customHeight="1" x14ac:dyDescent="0.15">
      <c r="A966" s="86"/>
      <c r="B966" s="73" t="str">
        <f t="shared" si="98"/>
        <v/>
      </c>
      <c r="C966" s="73" t="str">
        <f t="shared" si="99"/>
        <v/>
      </c>
      <c r="D966" s="73" t="str">
        <f t="shared" si="100"/>
        <v/>
      </c>
      <c r="E966" s="73" t="str">
        <f t="shared" si="101"/>
        <v/>
      </c>
      <c r="F966" s="74"/>
      <c r="G966" s="74"/>
      <c r="H966" s="75">
        <f t="shared" si="97"/>
        <v>0</v>
      </c>
      <c r="I966" s="74"/>
      <c r="J966" s="72"/>
      <c r="K966" s="72"/>
      <c r="L966" s="73" t="str">
        <f t="shared" si="102"/>
        <v/>
      </c>
    </row>
    <row r="967" spans="1:12" ht="18" customHeight="1" x14ac:dyDescent="0.15">
      <c r="A967" s="86"/>
      <c r="B967" s="73" t="str">
        <f t="shared" si="98"/>
        <v/>
      </c>
      <c r="C967" s="73" t="str">
        <f t="shared" si="99"/>
        <v/>
      </c>
      <c r="D967" s="73" t="str">
        <f t="shared" si="100"/>
        <v/>
      </c>
      <c r="E967" s="73" t="str">
        <f t="shared" si="101"/>
        <v/>
      </c>
      <c r="F967" s="74"/>
      <c r="G967" s="74"/>
      <c r="H967" s="75">
        <f t="shared" si="97"/>
        <v>0</v>
      </c>
      <c r="I967" s="74"/>
      <c r="J967" s="72"/>
      <c r="K967" s="72"/>
      <c r="L967" s="73" t="str">
        <f t="shared" si="102"/>
        <v/>
      </c>
    </row>
    <row r="968" spans="1:12" ht="18" customHeight="1" x14ac:dyDescent="0.15">
      <c r="A968" s="86"/>
      <c r="B968" s="73" t="str">
        <f t="shared" si="98"/>
        <v/>
      </c>
      <c r="C968" s="73" t="str">
        <f t="shared" si="99"/>
        <v/>
      </c>
      <c r="D968" s="73" t="str">
        <f t="shared" si="100"/>
        <v/>
      </c>
      <c r="E968" s="73" t="str">
        <f t="shared" si="101"/>
        <v/>
      </c>
      <c r="F968" s="74"/>
      <c r="G968" s="74"/>
      <c r="H968" s="75">
        <f t="shared" si="97"/>
        <v>0</v>
      </c>
      <c r="I968" s="74"/>
      <c r="J968" s="72"/>
      <c r="K968" s="72"/>
      <c r="L968" s="73" t="str">
        <f t="shared" si="102"/>
        <v/>
      </c>
    </row>
    <row r="969" spans="1:12" ht="18" customHeight="1" x14ac:dyDescent="0.15">
      <c r="A969" s="86"/>
      <c r="B969" s="73" t="str">
        <f t="shared" si="98"/>
        <v/>
      </c>
      <c r="C969" s="73" t="str">
        <f t="shared" si="99"/>
        <v/>
      </c>
      <c r="D969" s="73" t="str">
        <f t="shared" si="100"/>
        <v/>
      </c>
      <c r="E969" s="73" t="str">
        <f t="shared" si="101"/>
        <v/>
      </c>
      <c r="F969" s="74"/>
      <c r="G969" s="74"/>
      <c r="H969" s="75">
        <f t="shared" si="97"/>
        <v>0</v>
      </c>
      <c r="I969" s="74"/>
      <c r="J969" s="72"/>
      <c r="K969" s="72"/>
      <c r="L969" s="73" t="str">
        <f t="shared" si="102"/>
        <v/>
      </c>
    </row>
    <row r="970" spans="1:12" ht="18" customHeight="1" x14ac:dyDescent="0.15">
      <c r="A970" s="86"/>
      <c r="B970" s="73" t="str">
        <f t="shared" si="98"/>
        <v/>
      </c>
      <c r="C970" s="73" t="str">
        <f t="shared" si="99"/>
        <v/>
      </c>
      <c r="D970" s="73" t="str">
        <f t="shared" si="100"/>
        <v/>
      </c>
      <c r="E970" s="73" t="str">
        <f t="shared" si="101"/>
        <v/>
      </c>
      <c r="F970" s="74"/>
      <c r="G970" s="74"/>
      <c r="H970" s="75">
        <f t="shared" si="97"/>
        <v>0</v>
      </c>
      <c r="I970" s="74"/>
      <c r="J970" s="72"/>
      <c r="K970" s="72"/>
      <c r="L970" s="73" t="str">
        <f t="shared" si="102"/>
        <v/>
      </c>
    </row>
    <row r="971" spans="1:12" ht="18" customHeight="1" x14ac:dyDescent="0.15">
      <c r="A971" s="86"/>
      <c r="B971" s="73" t="str">
        <f t="shared" si="98"/>
        <v/>
      </c>
      <c r="C971" s="73" t="str">
        <f t="shared" si="99"/>
        <v/>
      </c>
      <c r="D971" s="73" t="str">
        <f t="shared" si="100"/>
        <v/>
      </c>
      <c r="E971" s="73" t="str">
        <f t="shared" si="101"/>
        <v/>
      </c>
      <c r="F971" s="74"/>
      <c r="G971" s="74"/>
      <c r="H971" s="75">
        <f t="shared" si="97"/>
        <v>0</v>
      </c>
      <c r="I971" s="74"/>
      <c r="J971" s="72"/>
      <c r="K971" s="72"/>
      <c r="L971" s="73" t="str">
        <f t="shared" si="102"/>
        <v/>
      </c>
    </row>
    <row r="972" spans="1:12" ht="18" customHeight="1" x14ac:dyDescent="0.15">
      <c r="A972" s="86"/>
      <c r="B972" s="73" t="str">
        <f t="shared" si="98"/>
        <v/>
      </c>
      <c r="C972" s="73" t="str">
        <f t="shared" si="99"/>
        <v/>
      </c>
      <c r="D972" s="73" t="str">
        <f t="shared" si="100"/>
        <v/>
      </c>
      <c r="E972" s="73" t="str">
        <f t="shared" si="101"/>
        <v/>
      </c>
      <c r="F972" s="74"/>
      <c r="G972" s="74"/>
      <c r="H972" s="75">
        <f t="shared" si="97"/>
        <v>0</v>
      </c>
      <c r="I972" s="74"/>
      <c r="J972" s="72"/>
      <c r="K972" s="72"/>
      <c r="L972" s="73" t="str">
        <f t="shared" si="102"/>
        <v/>
      </c>
    </row>
    <row r="973" spans="1:12" ht="18" customHeight="1" x14ac:dyDescent="0.15">
      <c r="A973" s="86"/>
      <c r="B973" s="73" t="str">
        <f t="shared" si="98"/>
        <v/>
      </c>
      <c r="C973" s="73" t="str">
        <f t="shared" si="99"/>
        <v/>
      </c>
      <c r="D973" s="73" t="str">
        <f t="shared" si="100"/>
        <v/>
      </c>
      <c r="E973" s="73" t="str">
        <f t="shared" si="101"/>
        <v/>
      </c>
      <c r="F973" s="74"/>
      <c r="G973" s="74"/>
      <c r="H973" s="75">
        <f t="shared" si="97"/>
        <v>0</v>
      </c>
      <c r="I973" s="74"/>
      <c r="J973" s="72"/>
      <c r="K973" s="72"/>
      <c r="L973" s="73" t="str">
        <f t="shared" si="102"/>
        <v/>
      </c>
    </row>
    <row r="974" spans="1:12" ht="18" customHeight="1" x14ac:dyDescent="0.15">
      <c r="A974" s="86"/>
      <c r="B974" s="73" t="str">
        <f t="shared" si="98"/>
        <v/>
      </c>
      <c r="C974" s="73" t="str">
        <f t="shared" si="99"/>
        <v/>
      </c>
      <c r="D974" s="73" t="str">
        <f t="shared" si="100"/>
        <v/>
      </c>
      <c r="E974" s="73" t="str">
        <f t="shared" si="101"/>
        <v/>
      </c>
      <c r="F974" s="74"/>
      <c r="G974" s="74"/>
      <c r="H974" s="75">
        <f t="shared" si="97"/>
        <v>0</v>
      </c>
      <c r="I974" s="74"/>
      <c r="J974" s="72"/>
      <c r="K974" s="72"/>
      <c r="L974" s="73" t="str">
        <f t="shared" si="102"/>
        <v/>
      </c>
    </row>
    <row r="975" spans="1:12" ht="18" customHeight="1" x14ac:dyDescent="0.15">
      <c r="A975" s="86"/>
      <c r="B975" s="73" t="str">
        <f t="shared" si="98"/>
        <v/>
      </c>
      <c r="C975" s="73" t="str">
        <f t="shared" si="99"/>
        <v/>
      </c>
      <c r="D975" s="73" t="str">
        <f t="shared" si="100"/>
        <v/>
      </c>
      <c r="E975" s="73" t="str">
        <f t="shared" si="101"/>
        <v/>
      </c>
      <c r="F975" s="74"/>
      <c r="G975" s="74"/>
      <c r="H975" s="75">
        <f t="shared" si="97"/>
        <v>0</v>
      </c>
      <c r="I975" s="74"/>
      <c r="J975" s="72"/>
      <c r="K975" s="72"/>
      <c r="L975" s="73" t="str">
        <f t="shared" si="102"/>
        <v/>
      </c>
    </row>
    <row r="976" spans="1:12" ht="18" customHeight="1" x14ac:dyDescent="0.15">
      <c r="A976" s="86"/>
      <c r="B976" s="73" t="str">
        <f t="shared" si="98"/>
        <v/>
      </c>
      <c r="C976" s="73" t="str">
        <f t="shared" si="99"/>
        <v/>
      </c>
      <c r="D976" s="73" t="str">
        <f t="shared" si="100"/>
        <v/>
      </c>
      <c r="E976" s="73" t="str">
        <f t="shared" si="101"/>
        <v/>
      </c>
      <c r="F976" s="74"/>
      <c r="G976" s="74"/>
      <c r="H976" s="75">
        <f t="shared" si="97"/>
        <v>0</v>
      </c>
      <c r="I976" s="74"/>
      <c r="J976" s="72"/>
      <c r="K976" s="72"/>
      <c r="L976" s="73" t="str">
        <f t="shared" si="102"/>
        <v/>
      </c>
    </row>
    <row r="977" spans="1:12" ht="18" customHeight="1" x14ac:dyDescent="0.15">
      <c r="A977" s="86"/>
      <c r="B977" s="73" t="str">
        <f t="shared" si="98"/>
        <v/>
      </c>
      <c r="C977" s="73" t="str">
        <f t="shared" si="99"/>
        <v/>
      </c>
      <c r="D977" s="73" t="str">
        <f t="shared" si="100"/>
        <v/>
      </c>
      <c r="E977" s="73" t="str">
        <f t="shared" si="101"/>
        <v/>
      </c>
      <c r="F977" s="74"/>
      <c r="G977" s="74"/>
      <c r="H977" s="75">
        <f t="shared" si="97"/>
        <v>0</v>
      </c>
      <c r="I977" s="74"/>
      <c r="J977" s="72"/>
      <c r="K977" s="72"/>
      <c r="L977" s="73" t="str">
        <f t="shared" si="102"/>
        <v/>
      </c>
    </row>
    <row r="978" spans="1:12" ht="18" customHeight="1" x14ac:dyDescent="0.15">
      <c r="A978" s="86"/>
      <c r="B978" s="73" t="str">
        <f t="shared" si="98"/>
        <v/>
      </c>
      <c r="C978" s="73" t="str">
        <f t="shared" si="99"/>
        <v/>
      </c>
      <c r="D978" s="73" t="str">
        <f t="shared" si="100"/>
        <v/>
      </c>
      <c r="E978" s="73" t="str">
        <f t="shared" si="101"/>
        <v/>
      </c>
      <c r="F978" s="74"/>
      <c r="G978" s="74"/>
      <c r="H978" s="75">
        <f t="shared" si="97"/>
        <v>0</v>
      </c>
      <c r="I978" s="74"/>
      <c r="J978" s="72"/>
      <c r="K978" s="72"/>
      <c r="L978" s="73" t="str">
        <f t="shared" si="102"/>
        <v/>
      </c>
    </row>
    <row r="979" spans="1:12" ht="18" customHeight="1" x14ac:dyDescent="0.15">
      <c r="A979" s="86"/>
      <c r="B979" s="73" t="str">
        <f t="shared" si="98"/>
        <v/>
      </c>
      <c r="C979" s="73" t="str">
        <f t="shared" si="99"/>
        <v/>
      </c>
      <c r="D979" s="73" t="str">
        <f t="shared" si="100"/>
        <v/>
      </c>
      <c r="E979" s="73" t="str">
        <f t="shared" si="101"/>
        <v/>
      </c>
      <c r="F979" s="74"/>
      <c r="G979" s="74"/>
      <c r="H979" s="75">
        <f t="shared" si="97"/>
        <v>0</v>
      </c>
      <c r="I979" s="74"/>
      <c r="J979" s="72"/>
      <c r="K979" s="72"/>
      <c r="L979" s="73" t="str">
        <f t="shared" si="102"/>
        <v/>
      </c>
    </row>
    <row r="980" spans="1:12" ht="18" customHeight="1" x14ac:dyDescent="0.15">
      <c r="A980" s="86"/>
      <c r="B980" s="73" t="str">
        <f t="shared" si="98"/>
        <v/>
      </c>
      <c r="C980" s="73" t="str">
        <f t="shared" si="99"/>
        <v/>
      </c>
      <c r="D980" s="73" t="str">
        <f t="shared" si="100"/>
        <v/>
      </c>
      <c r="E980" s="73" t="str">
        <f t="shared" si="101"/>
        <v/>
      </c>
      <c r="F980" s="74"/>
      <c r="G980" s="74"/>
      <c r="H980" s="75">
        <f t="shared" si="97"/>
        <v>0</v>
      </c>
      <c r="I980" s="74"/>
      <c r="J980" s="72"/>
      <c r="K980" s="72"/>
      <c r="L980" s="73" t="str">
        <f t="shared" si="102"/>
        <v/>
      </c>
    </row>
    <row r="981" spans="1:12" ht="18" customHeight="1" x14ac:dyDescent="0.15">
      <c r="A981" s="86"/>
      <c r="B981" s="73" t="str">
        <f t="shared" si="98"/>
        <v/>
      </c>
      <c r="C981" s="73" t="str">
        <f t="shared" si="99"/>
        <v/>
      </c>
      <c r="D981" s="73" t="str">
        <f t="shared" si="100"/>
        <v/>
      </c>
      <c r="E981" s="73" t="str">
        <f t="shared" si="101"/>
        <v/>
      </c>
      <c r="F981" s="74"/>
      <c r="G981" s="74"/>
      <c r="H981" s="75">
        <f t="shared" si="97"/>
        <v>0</v>
      </c>
      <c r="I981" s="74"/>
      <c r="J981" s="72"/>
      <c r="K981" s="72"/>
      <c r="L981" s="73" t="str">
        <f t="shared" si="102"/>
        <v/>
      </c>
    </row>
    <row r="982" spans="1:12" ht="18" customHeight="1" x14ac:dyDescent="0.15">
      <c r="A982" s="86"/>
      <c r="B982" s="73" t="str">
        <f t="shared" si="98"/>
        <v/>
      </c>
      <c r="C982" s="73" t="str">
        <f t="shared" si="99"/>
        <v/>
      </c>
      <c r="D982" s="73" t="str">
        <f t="shared" si="100"/>
        <v/>
      </c>
      <c r="E982" s="73" t="str">
        <f t="shared" si="101"/>
        <v/>
      </c>
      <c r="F982" s="74"/>
      <c r="G982" s="74"/>
      <c r="H982" s="75">
        <f t="shared" si="97"/>
        <v>0</v>
      </c>
      <c r="I982" s="74"/>
      <c r="J982" s="72"/>
      <c r="K982" s="72"/>
      <c r="L982" s="73" t="str">
        <f t="shared" si="102"/>
        <v/>
      </c>
    </row>
    <row r="983" spans="1:12" ht="18" customHeight="1" x14ac:dyDescent="0.15">
      <c r="A983" s="86"/>
      <c r="B983" s="73" t="str">
        <f t="shared" si="98"/>
        <v/>
      </c>
      <c r="C983" s="73" t="str">
        <f t="shared" si="99"/>
        <v/>
      </c>
      <c r="D983" s="73" t="str">
        <f t="shared" si="100"/>
        <v/>
      </c>
      <c r="E983" s="73" t="str">
        <f t="shared" si="101"/>
        <v/>
      </c>
      <c r="F983" s="74"/>
      <c r="G983" s="74"/>
      <c r="H983" s="75">
        <f t="shared" si="97"/>
        <v>0</v>
      </c>
      <c r="I983" s="74"/>
      <c r="J983" s="72"/>
      <c r="K983" s="72"/>
      <c r="L983" s="73" t="str">
        <f t="shared" si="102"/>
        <v/>
      </c>
    </row>
    <row r="984" spans="1:12" ht="18" customHeight="1" x14ac:dyDescent="0.15">
      <c r="A984" s="86"/>
      <c r="B984" s="73" t="str">
        <f t="shared" si="98"/>
        <v/>
      </c>
      <c r="C984" s="73" t="str">
        <f t="shared" si="99"/>
        <v/>
      </c>
      <c r="D984" s="73" t="str">
        <f t="shared" si="100"/>
        <v/>
      </c>
      <c r="E984" s="73" t="str">
        <f t="shared" si="101"/>
        <v/>
      </c>
      <c r="F984" s="74"/>
      <c r="G984" s="74"/>
      <c r="H984" s="75">
        <f t="shared" si="97"/>
        <v>0</v>
      </c>
      <c r="I984" s="74"/>
      <c r="J984" s="72"/>
      <c r="K984" s="72"/>
      <c r="L984" s="73" t="str">
        <f t="shared" si="102"/>
        <v/>
      </c>
    </row>
    <row r="985" spans="1:12" ht="18" customHeight="1" x14ac:dyDescent="0.15">
      <c r="A985" s="86"/>
      <c r="B985" s="73" t="str">
        <f t="shared" si="98"/>
        <v/>
      </c>
      <c r="C985" s="73" t="str">
        <f t="shared" si="99"/>
        <v/>
      </c>
      <c r="D985" s="73" t="str">
        <f t="shared" si="100"/>
        <v/>
      </c>
      <c r="E985" s="73" t="str">
        <f t="shared" si="101"/>
        <v/>
      </c>
      <c r="F985" s="74"/>
      <c r="G985" s="74"/>
      <c r="H985" s="75">
        <f t="shared" si="97"/>
        <v>0</v>
      </c>
      <c r="I985" s="74"/>
      <c r="J985" s="72"/>
      <c r="K985" s="72"/>
      <c r="L985" s="73" t="str">
        <f t="shared" si="102"/>
        <v/>
      </c>
    </row>
    <row r="986" spans="1:12" ht="18" customHeight="1" x14ac:dyDescent="0.15">
      <c r="A986" s="86"/>
      <c r="B986" s="73" t="str">
        <f t="shared" si="98"/>
        <v/>
      </c>
      <c r="C986" s="73" t="str">
        <f t="shared" si="99"/>
        <v/>
      </c>
      <c r="D986" s="73" t="str">
        <f t="shared" si="100"/>
        <v/>
      </c>
      <c r="E986" s="73" t="str">
        <f t="shared" si="101"/>
        <v/>
      </c>
      <c r="F986" s="74"/>
      <c r="G986" s="74"/>
      <c r="H986" s="75">
        <f t="shared" si="97"/>
        <v>0</v>
      </c>
      <c r="I986" s="74"/>
      <c r="J986" s="72"/>
      <c r="K986" s="72"/>
      <c r="L986" s="73" t="str">
        <f t="shared" si="102"/>
        <v/>
      </c>
    </row>
    <row r="987" spans="1:12" ht="18" customHeight="1" x14ac:dyDescent="0.15">
      <c r="A987" s="86"/>
      <c r="B987" s="73" t="str">
        <f t="shared" si="98"/>
        <v/>
      </c>
      <c r="C987" s="73" t="str">
        <f t="shared" si="99"/>
        <v/>
      </c>
      <c r="D987" s="73" t="str">
        <f t="shared" si="100"/>
        <v/>
      </c>
      <c r="E987" s="73" t="str">
        <f t="shared" si="101"/>
        <v/>
      </c>
      <c r="F987" s="74"/>
      <c r="G987" s="74"/>
      <c r="H987" s="75">
        <f t="shared" si="97"/>
        <v>0</v>
      </c>
      <c r="I987" s="74"/>
      <c r="J987" s="72"/>
      <c r="K987" s="72"/>
      <c r="L987" s="73" t="str">
        <f t="shared" si="102"/>
        <v/>
      </c>
    </row>
    <row r="988" spans="1:12" ht="18" customHeight="1" x14ac:dyDescent="0.15">
      <c r="A988" s="86"/>
      <c r="B988" s="73" t="str">
        <f t="shared" si="98"/>
        <v/>
      </c>
      <c r="C988" s="73" t="str">
        <f t="shared" si="99"/>
        <v/>
      </c>
      <c r="D988" s="73" t="str">
        <f t="shared" si="100"/>
        <v/>
      </c>
      <c r="E988" s="73" t="str">
        <f t="shared" si="101"/>
        <v/>
      </c>
      <c r="F988" s="74"/>
      <c r="G988" s="74"/>
      <c r="H988" s="75">
        <f t="shared" si="97"/>
        <v>0</v>
      </c>
      <c r="I988" s="74"/>
      <c r="J988" s="72"/>
      <c r="K988" s="72"/>
      <c r="L988" s="73" t="str">
        <f t="shared" si="102"/>
        <v/>
      </c>
    </row>
    <row r="989" spans="1:12" ht="18" customHeight="1" x14ac:dyDescent="0.15">
      <c r="A989" s="86"/>
      <c r="B989" s="73" t="str">
        <f t="shared" si="98"/>
        <v/>
      </c>
      <c r="C989" s="73" t="str">
        <f t="shared" si="99"/>
        <v/>
      </c>
      <c r="D989" s="73" t="str">
        <f t="shared" si="100"/>
        <v/>
      </c>
      <c r="E989" s="73" t="str">
        <f t="shared" si="101"/>
        <v/>
      </c>
      <c r="F989" s="74"/>
      <c r="G989" s="74"/>
      <c r="H989" s="75">
        <f t="shared" si="97"/>
        <v>0</v>
      </c>
      <c r="I989" s="74"/>
      <c r="J989" s="72"/>
      <c r="K989" s="72"/>
      <c r="L989" s="73" t="str">
        <f t="shared" si="102"/>
        <v/>
      </c>
    </row>
    <row r="990" spans="1:12" ht="18" customHeight="1" x14ac:dyDescent="0.15">
      <c r="A990" s="86"/>
      <c r="B990" s="73" t="str">
        <f t="shared" si="98"/>
        <v/>
      </c>
      <c r="C990" s="73" t="str">
        <f t="shared" si="99"/>
        <v/>
      </c>
      <c r="D990" s="73" t="str">
        <f t="shared" si="100"/>
        <v/>
      </c>
      <c r="E990" s="73" t="str">
        <f t="shared" si="101"/>
        <v/>
      </c>
      <c r="F990" s="74"/>
      <c r="G990" s="74"/>
      <c r="H990" s="75">
        <f t="shared" si="97"/>
        <v>0</v>
      </c>
      <c r="I990" s="74"/>
      <c r="J990" s="72"/>
      <c r="K990" s="72"/>
      <c r="L990" s="73" t="str">
        <f t="shared" si="102"/>
        <v/>
      </c>
    </row>
    <row r="991" spans="1:12" ht="18" customHeight="1" x14ac:dyDescent="0.15">
      <c r="A991" s="86"/>
      <c r="B991" s="73" t="str">
        <f t="shared" si="98"/>
        <v/>
      </c>
      <c r="C991" s="73" t="str">
        <f t="shared" si="99"/>
        <v/>
      </c>
      <c r="D991" s="73" t="str">
        <f t="shared" si="100"/>
        <v/>
      </c>
      <c r="E991" s="73" t="str">
        <f t="shared" si="101"/>
        <v/>
      </c>
      <c r="F991" s="74"/>
      <c r="G991" s="74"/>
      <c r="H991" s="75">
        <f t="shared" si="97"/>
        <v>0</v>
      </c>
      <c r="I991" s="74"/>
      <c r="J991" s="72"/>
      <c r="K991" s="72"/>
      <c r="L991" s="73" t="str">
        <f t="shared" si="102"/>
        <v/>
      </c>
    </row>
    <row r="992" spans="1:12" ht="18" customHeight="1" x14ac:dyDescent="0.15">
      <c r="A992" s="86"/>
      <c r="B992" s="73" t="str">
        <f t="shared" si="98"/>
        <v/>
      </c>
      <c r="C992" s="73" t="str">
        <f t="shared" si="99"/>
        <v/>
      </c>
      <c r="D992" s="73" t="str">
        <f t="shared" si="100"/>
        <v/>
      </c>
      <c r="E992" s="73" t="str">
        <f t="shared" si="101"/>
        <v/>
      </c>
      <c r="F992" s="74"/>
      <c r="G992" s="74"/>
      <c r="H992" s="75">
        <f t="shared" si="97"/>
        <v>0</v>
      </c>
      <c r="I992" s="74"/>
      <c r="J992" s="72"/>
      <c r="K992" s="72"/>
      <c r="L992" s="73" t="str">
        <f t="shared" si="102"/>
        <v/>
      </c>
    </row>
    <row r="993" spans="1:12" ht="18" customHeight="1" x14ac:dyDescent="0.15">
      <c r="A993" s="86"/>
      <c r="B993" s="73" t="str">
        <f t="shared" si="98"/>
        <v/>
      </c>
      <c r="C993" s="73" t="str">
        <f t="shared" si="99"/>
        <v/>
      </c>
      <c r="D993" s="73" t="str">
        <f t="shared" si="100"/>
        <v/>
      </c>
      <c r="E993" s="73" t="str">
        <f t="shared" si="101"/>
        <v/>
      </c>
      <c r="F993" s="74"/>
      <c r="G993" s="74"/>
      <c r="H993" s="75">
        <f t="shared" si="97"/>
        <v>0</v>
      </c>
      <c r="I993" s="74"/>
      <c r="J993" s="72"/>
      <c r="K993" s="72"/>
      <c r="L993" s="73" t="str">
        <f t="shared" si="102"/>
        <v/>
      </c>
    </row>
    <row r="994" spans="1:12" ht="18" customHeight="1" x14ac:dyDescent="0.15">
      <c r="A994" s="86"/>
      <c r="B994" s="73" t="str">
        <f t="shared" si="98"/>
        <v/>
      </c>
      <c r="C994" s="73" t="str">
        <f t="shared" si="99"/>
        <v/>
      </c>
      <c r="D994" s="73" t="str">
        <f t="shared" si="100"/>
        <v/>
      </c>
      <c r="E994" s="73" t="str">
        <f t="shared" si="101"/>
        <v/>
      </c>
      <c r="F994" s="74"/>
      <c r="G994" s="74"/>
      <c r="H994" s="75">
        <f t="shared" si="97"/>
        <v>0</v>
      </c>
      <c r="I994" s="74"/>
      <c r="J994" s="72"/>
      <c r="K994" s="72"/>
      <c r="L994" s="73" t="str">
        <f t="shared" si="102"/>
        <v/>
      </c>
    </row>
    <row r="995" spans="1:12" ht="18" customHeight="1" x14ac:dyDescent="0.15">
      <c r="A995" s="86"/>
      <c r="B995" s="73" t="str">
        <f t="shared" si="98"/>
        <v/>
      </c>
      <c r="C995" s="73" t="str">
        <f t="shared" si="99"/>
        <v/>
      </c>
      <c r="D995" s="73" t="str">
        <f t="shared" si="100"/>
        <v/>
      </c>
      <c r="E995" s="73" t="str">
        <f t="shared" si="101"/>
        <v/>
      </c>
      <c r="F995" s="74"/>
      <c r="G995" s="74"/>
      <c r="H995" s="75">
        <f t="shared" si="97"/>
        <v>0</v>
      </c>
      <c r="I995" s="74"/>
      <c r="J995" s="72"/>
      <c r="K995" s="72"/>
      <c r="L995" s="73" t="str">
        <f t="shared" si="102"/>
        <v/>
      </c>
    </row>
    <row r="996" spans="1:12" ht="18" customHeight="1" x14ac:dyDescent="0.15">
      <c r="A996" s="86"/>
      <c r="B996" s="73" t="str">
        <f t="shared" si="98"/>
        <v/>
      </c>
      <c r="C996" s="73" t="str">
        <f t="shared" si="99"/>
        <v/>
      </c>
      <c r="D996" s="73" t="str">
        <f t="shared" si="100"/>
        <v/>
      </c>
      <c r="E996" s="73" t="str">
        <f t="shared" si="101"/>
        <v/>
      </c>
      <c r="F996" s="74"/>
      <c r="G996" s="74"/>
      <c r="H996" s="75">
        <f t="shared" si="97"/>
        <v>0</v>
      </c>
      <c r="I996" s="74"/>
      <c r="J996" s="72"/>
      <c r="K996" s="72"/>
      <c r="L996" s="73" t="str">
        <f t="shared" si="102"/>
        <v/>
      </c>
    </row>
    <row r="997" spans="1:12" ht="18" customHeight="1" x14ac:dyDescent="0.15">
      <c r="A997" s="86"/>
      <c r="B997" s="73" t="str">
        <f t="shared" si="98"/>
        <v/>
      </c>
      <c r="C997" s="73" t="str">
        <f t="shared" si="99"/>
        <v/>
      </c>
      <c r="D997" s="73" t="str">
        <f t="shared" si="100"/>
        <v/>
      </c>
      <c r="E997" s="73" t="str">
        <f t="shared" si="101"/>
        <v/>
      </c>
      <c r="F997" s="74"/>
      <c r="G997" s="74"/>
      <c r="H997" s="75">
        <f t="shared" si="97"/>
        <v>0</v>
      </c>
      <c r="I997" s="74"/>
      <c r="J997" s="72"/>
      <c r="K997" s="72"/>
      <c r="L997" s="73" t="str">
        <f t="shared" si="102"/>
        <v/>
      </c>
    </row>
    <row r="998" spans="1:12" ht="18" customHeight="1" x14ac:dyDescent="0.15">
      <c r="A998" s="86"/>
      <c r="B998" s="73" t="str">
        <f t="shared" si="98"/>
        <v/>
      </c>
      <c r="C998" s="73" t="str">
        <f t="shared" si="99"/>
        <v/>
      </c>
      <c r="D998" s="73" t="str">
        <f t="shared" si="100"/>
        <v/>
      </c>
      <c r="E998" s="73" t="str">
        <f t="shared" si="101"/>
        <v/>
      </c>
      <c r="F998" s="74"/>
      <c r="G998" s="74"/>
      <c r="H998" s="75">
        <f t="shared" si="97"/>
        <v>0</v>
      </c>
      <c r="I998" s="74"/>
      <c r="J998" s="72"/>
      <c r="K998" s="72"/>
      <c r="L998" s="73" t="str">
        <f t="shared" si="102"/>
        <v/>
      </c>
    </row>
    <row r="999" spans="1:12" ht="18" customHeight="1" x14ac:dyDescent="0.15">
      <c r="A999" s="86"/>
      <c r="B999" s="73" t="str">
        <f t="shared" si="98"/>
        <v/>
      </c>
      <c r="C999" s="73" t="str">
        <f t="shared" si="99"/>
        <v/>
      </c>
      <c r="D999" s="73" t="str">
        <f t="shared" si="100"/>
        <v/>
      </c>
      <c r="E999" s="73" t="str">
        <f t="shared" si="101"/>
        <v/>
      </c>
      <c r="F999" s="74"/>
      <c r="G999" s="74"/>
      <c r="H999" s="75">
        <f t="shared" si="97"/>
        <v>0</v>
      </c>
      <c r="I999" s="74"/>
      <c r="J999" s="72"/>
      <c r="K999" s="72"/>
      <c r="L999" s="73" t="str">
        <f t="shared" si="102"/>
        <v/>
      </c>
    </row>
    <row r="1000" spans="1:12" ht="18" customHeight="1" x14ac:dyDescent="0.15">
      <c r="A1000" s="86"/>
      <c r="B1000" s="73" t="str">
        <f t="shared" si="98"/>
        <v/>
      </c>
      <c r="C1000" s="73" t="str">
        <f t="shared" si="99"/>
        <v/>
      </c>
      <c r="D1000" s="73" t="str">
        <f t="shared" si="100"/>
        <v/>
      </c>
      <c r="E1000" s="73" t="str">
        <f t="shared" si="101"/>
        <v/>
      </c>
      <c r="F1000" s="74"/>
      <c r="G1000" s="74"/>
      <c r="H1000" s="75">
        <f t="shared" si="97"/>
        <v>0</v>
      </c>
      <c r="I1000" s="74"/>
      <c r="J1000" s="72"/>
      <c r="K1000" s="72"/>
      <c r="L1000" s="73"/>
    </row>
  </sheetData>
  <protectedRanges>
    <protectedRange password="CF66" sqref="B3:B1000" name="区域1" securityDescriptor=""/>
  </protectedRanges>
  <mergeCells count="2">
    <mergeCell ref="A1:L1"/>
    <mergeCell ref="M1:M2"/>
  </mergeCells>
  <phoneticPr fontId="16" type="noConversion"/>
  <pageMargins left="0.69930555555555596" right="0.69930555555555596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物料参数!$B$3:$B$1200</xm:f>
          </x14:formula1>
          <xm:sqref>A2:A1048576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>
      <selection activeCell="O13" sqref="O13"/>
    </sheetView>
  </sheetViews>
  <sheetFormatPr defaultColWidth="9" defaultRowHeight="16.5" x14ac:dyDescent="0.15"/>
  <cols>
    <col min="1" max="1" width="10.625" style="61" customWidth="1"/>
    <col min="2" max="2" width="10.625" style="62" customWidth="1"/>
    <col min="3" max="3" width="15" style="62" customWidth="1"/>
    <col min="4" max="5" width="10.625" style="62" customWidth="1"/>
    <col min="6" max="6" width="10.625" style="63" customWidth="1"/>
    <col min="7" max="8" width="10.625" style="64" customWidth="1"/>
    <col min="9" max="9" width="14.125" style="61" customWidth="1"/>
    <col min="10" max="11" width="10.625" style="61" customWidth="1"/>
    <col min="12" max="12" width="10.625" style="62" customWidth="1"/>
    <col min="13" max="13" width="4.625" style="65" customWidth="1"/>
    <col min="14" max="14" width="5" style="65" customWidth="1"/>
    <col min="15" max="17" width="9" style="66"/>
    <col min="18" max="16384" width="9" style="67"/>
  </cols>
  <sheetData>
    <row r="1" spans="1:17" ht="27.95" customHeight="1" x14ac:dyDescent="0.15">
      <c r="A1" s="108" t="s">
        <v>43</v>
      </c>
      <c r="B1" s="109"/>
      <c r="C1" s="109"/>
      <c r="D1" s="109"/>
      <c r="E1" s="109"/>
      <c r="F1" s="108"/>
      <c r="G1" s="109"/>
      <c r="H1" s="109"/>
      <c r="I1" s="108"/>
      <c r="J1" s="108"/>
      <c r="K1" s="108"/>
      <c r="L1" s="109"/>
      <c r="M1" s="112"/>
      <c r="N1" s="112"/>
    </row>
    <row r="2" spans="1:17" s="60" customFormat="1" ht="23.1" customHeight="1" x14ac:dyDescent="0.15">
      <c r="A2" s="68" t="s">
        <v>33</v>
      </c>
      <c r="B2" s="69" t="s">
        <v>2</v>
      </c>
      <c r="C2" s="70" t="s">
        <v>3</v>
      </c>
      <c r="D2" s="70" t="s">
        <v>4</v>
      </c>
      <c r="E2" s="70" t="s">
        <v>5</v>
      </c>
      <c r="F2" s="71" t="s">
        <v>44</v>
      </c>
      <c r="G2" s="71" t="s">
        <v>35</v>
      </c>
      <c r="H2" s="71" t="s">
        <v>36</v>
      </c>
      <c r="I2" s="76" t="s">
        <v>45</v>
      </c>
      <c r="J2" s="69" t="s">
        <v>46</v>
      </c>
      <c r="K2" s="69" t="s">
        <v>47</v>
      </c>
      <c r="L2" s="77" t="s">
        <v>40</v>
      </c>
      <c r="M2" s="112"/>
      <c r="N2" s="112"/>
      <c r="O2" s="78"/>
      <c r="P2" s="78"/>
      <c r="Q2" s="78"/>
    </row>
    <row r="3" spans="1:17" ht="18" customHeight="1" x14ac:dyDescent="0.15">
      <c r="A3" s="72" t="s">
        <v>8</v>
      </c>
      <c r="B3" s="73" t="str">
        <f t="shared" ref="B3:B66" si="0">IF($A3=0,"",IF(VLOOKUP($A3,nbbm,2,FALSE)=0,"无此物料",VLOOKUP($A3,nbbm,2,FALSE)))</f>
        <v>摄像头</v>
      </c>
      <c r="C3" s="73" t="str">
        <f t="shared" ref="C3:C66" si="1">IF($A3=0,"",IF(VLOOKUP($A3,nbbm,3,FALSE)=0,"-",VLOOKUP($A3,nbbm,3,FALSE)))</f>
        <v>3.6mm</v>
      </c>
      <c r="D3" s="73" t="str">
        <f t="shared" ref="D3:D66" si="2">IF($A3=0,"",IF(VLOOKUP($A3,nbbm,4,FALSE)=0,"-",VLOOKUP($A3,nbbm,4,FALSE)))</f>
        <v>型号1</v>
      </c>
      <c r="E3" s="73" t="str">
        <f t="shared" ref="E3:E66" si="3">IF($A3=0,"",IF(VLOOKUP($A3,nbbm,5,FALSE)=0,"-",VLOOKUP($A3,nbbm,5,FALSE)))</f>
        <v>个</v>
      </c>
      <c r="F3" s="74">
        <v>29</v>
      </c>
      <c r="G3" s="75">
        <f>IFERROR(VLOOKUP(A3,物料参数!B:H,7,FALSE),"")</f>
        <v>129</v>
      </c>
      <c r="H3" s="75">
        <f>G3*F3</f>
        <v>3741</v>
      </c>
      <c r="I3" s="79">
        <v>42920</v>
      </c>
      <c r="J3" s="72" t="s">
        <v>48</v>
      </c>
      <c r="K3" s="72" t="s">
        <v>49</v>
      </c>
      <c r="L3" s="73" t="str">
        <f>IF(F3&gt;0,"出库","")</f>
        <v>出库</v>
      </c>
    </row>
    <row r="4" spans="1:17" ht="18" customHeight="1" x14ac:dyDescent="0.15">
      <c r="A4" s="72" t="s">
        <v>13</v>
      </c>
      <c r="B4" s="73" t="str">
        <f t="shared" si="0"/>
        <v>A4纸</v>
      </c>
      <c r="C4" s="73" t="str">
        <f t="shared" si="1"/>
        <v>21*29</v>
      </c>
      <c r="D4" s="73" t="str">
        <f t="shared" si="2"/>
        <v>型号2</v>
      </c>
      <c r="E4" s="73" t="str">
        <f t="shared" si="3"/>
        <v>张</v>
      </c>
      <c r="F4" s="74">
        <v>23</v>
      </c>
      <c r="G4" s="75">
        <f>IFERROR(VLOOKUP(A4,物料参数!B:H,7,FALSE),"")</f>
        <v>69.900000000000006</v>
      </c>
      <c r="H4" s="75">
        <f>G4*F4</f>
        <v>1607.7</v>
      </c>
      <c r="I4" s="79">
        <v>42920</v>
      </c>
      <c r="J4" s="72" t="s">
        <v>48</v>
      </c>
      <c r="K4" s="72" t="s">
        <v>49</v>
      </c>
      <c r="L4" s="73" t="str">
        <f>IF(F4&gt;0,"出库","")</f>
        <v>出库</v>
      </c>
    </row>
    <row r="5" spans="1:17" ht="18" customHeight="1" x14ac:dyDescent="0.15">
      <c r="A5" s="72" t="s">
        <v>18</v>
      </c>
      <c r="B5" s="73" t="str">
        <f t="shared" si="0"/>
        <v>台灯</v>
      </c>
      <c r="C5" s="73" t="str">
        <f t="shared" si="1"/>
        <v>12*0.54</v>
      </c>
      <c r="D5" s="73" t="str">
        <f t="shared" si="2"/>
        <v>型号3</v>
      </c>
      <c r="E5" s="73" t="str">
        <f t="shared" si="3"/>
        <v>台</v>
      </c>
      <c r="F5" s="74">
        <v>14</v>
      </c>
      <c r="G5" s="75">
        <f>IFERROR(VLOOKUP(A5,物料参数!B:H,7,FALSE),"")</f>
        <v>79.900000000000006</v>
      </c>
      <c r="H5" s="75">
        <f>G5*F5</f>
        <v>1118.5999999999999</v>
      </c>
      <c r="I5" s="79">
        <v>42921</v>
      </c>
      <c r="J5" s="72" t="s">
        <v>48</v>
      </c>
      <c r="K5" s="72" t="s">
        <v>50</v>
      </c>
      <c r="L5" s="73" t="str">
        <f t="shared" ref="L5:L8" si="4">IF(F5&gt;0,"出库","")</f>
        <v>出库</v>
      </c>
    </row>
    <row r="6" spans="1:17" ht="18" customHeight="1" x14ac:dyDescent="0.15">
      <c r="A6" s="72" t="s">
        <v>23</v>
      </c>
      <c r="B6" s="73" t="str">
        <f t="shared" si="0"/>
        <v>塑料盒</v>
      </c>
      <c r="C6" s="73" t="str">
        <f t="shared" si="1"/>
        <v>12cm×20cm</v>
      </c>
      <c r="D6" s="73" t="str">
        <f t="shared" si="2"/>
        <v>型号4</v>
      </c>
      <c r="E6" s="73" t="str">
        <f t="shared" si="3"/>
        <v>箱</v>
      </c>
      <c r="F6" s="74">
        <v>456</v>
      </c>
      <c r="G6" s="75">
        <f>IFERROR(VLOOKUP(A6,物料参数!B:H,7,FALSE),"")</f>
        <v>69.900000000000006</v>
      </c>
      <c r="H6" s="75">
        <f>G6*F6</f>
        <v>31874.400000000001</v>
      </c>
      <c r="I6" s="79">
        <v>43027</v>
      </c>
      <c r="J6" s="72" t="s">
        <v>48</v>
      </c>
      <c r="K6" s="72" t="s">
        <v>49</v>
      </c>
      <c r="L6" s="73" t="str">
        <f t="shared" si="4"/>
        <v>出库</v>
      </c>
    </row>
    <row r="7" spans="1:17" ht="18" customHeight="1" x14ac:dyDescent="0.15">
      <c r="A7" s="72"/>
      <c r="B7" s="73" t="str">
        <f t="shared" si="0"/>
        <v/>
      </c>
      <c r="C7" s="73" t="str">
        <f t="shared" si="1"/>
        <v/>
      </c>
      <c r="D7" s="73" t="str">
        <f t="shared" si="2"/>
        <v/>
      </c>
      <c r="E7" s="73" t="str">
        <f t="shared" si="3"/>
        <v/>
      </c>
      <c r="F7" s="74"/>
      <c r="G7" s="75" t="str">
        <f>IFERROR(VLOOKUP(A7,物料参数!B:H,7,FALSE),"")</f>
        <v/>
      </c>
      <c r="H7" s="75" t="e">
        <f t="shared" ref="H7:H70" si="5">G7*F7</f>
        <v>#VALUE!</v>
      </c>
      <c r="I7" s="72"/>
      <c r="J7" s="72"/>
      <c r="K7" s="72"/>
      <c r="L7" s="73" t="str">
        <f t="shared" si="4"/>
        <v/>
      </c>
    </row>
    <row r="8" spans="1:17" ht="18" customHeight="1" x14ac:dyDescent="0.15">
      <c r="A8" s="72"/>
      <c r="B8" s="73" t="str">
        <f t="shared" si="0"/>
        <v/>
      </c>
      <c r="C8" s="73" t="str">
        <f t="shared" si="1"/>
        <v/>
      </c>
      <c r="D8" s="73" t="str">
        <f t="shared" si="2"/>
        <v/>
      </c>
      <c r="E8" s="73" t="str">
        <f t="shared" si="3"/>
        <v/>
      </c>
      <c r="F8" s="74"/>
      <c r="G8" s="75" t="str">
        <f>IFERROR(VLOOKUP(A8,物料参数!B:H,7,FALSE),"")</f>
        <v/>
      </c>
      <c r="H8" s="75" t="e">
        <f t="shared" si="5"/>
        <v>#VALUE!</v>
      </c>
      <c r="I8" s="72"/>
      <c r="J8" s="72"/>
      <c r="K8" s="72"/>
      <c r="L8" s="73" t="str">
        <f t="shared" si="4"/>
        <v/>
      </c>
    </row>
    <row r="9" spans="1:17" ht="18" customHeight="1" x14ac:dyDescent="0.15">
      <c r="A9" s="72"/>
      <c r="B9" s="73" t="str">
        <f t="shared" si="0"/>
        <v/>
      </c>
      <c r="C9" s="73" t="str">
        <f t="shared" si="1"/>
        <v/>
      </c>
      <c r="D9" s="73" t="str">
        <f t="shared" si="2"/>
        <v/>
      </c>
      <c r="E9" s="73" t="str">
        <f t="shared" si="3"/>
        <v/>
      </c>
      <c r="F9" s="74"/>
      <c r="G9" s="75" t="str">
        <f>IFERROR(VLOOKUP(A9,物料参数!B:H,7,FALSE),"")</f>
        <v/>
      </c>
      <c r="H9" s="75" t="e">
        <f t="shared" si="5"/>
        <v>#VALUE!</v>
      </c>
      <c r="I9" s="72"/>
      <c r="J9" s="72"/>
      <c r="K9" s="72"/>
      <c r="L9" s="73" t="str">
        <f t="shared" ref="L9:L72" si="6">IF(F9&gt;0,"出库","")</f>
        <v/>
      </c>
    </row>
    <row r="10" spans="1:17" ht="18" customHeight="1" x14ac:dyDescent="0.15">
      <c r="A10" s="72"/>
      <c r="B10" s="73" t="str">
        <f t="shared" si="0"/>
        <v/>
      </c>
      <c r="C10" s="73" t="str">
        <f t="shared" si="1"/>
        <v/>
      </c>
      <c r="D10" s="73" t="str">
        <f t="shared" si="2"/>
        <v/>
      </c>
      <c r="E10" s="73" t="str">
        <f t="shared" si="3"/>
        <v/>
      </c>
      <c r="F10" s="74"/>
      <c r="G10" s="75" t="str">
        <f>IFERROR(VLOOKUP(A10,物料参数!B:H,7,FALSE),"")</f>
        <v/>
      </c>
      <c r="H10" s="75" t="e">
        <f t="shared" si="5"/>
        <v>#VALUE!</v>
      </c>
      <c r="I10" s="72"/>
      <c r="J10" s="72"/>
      <c r="K10" s="72"/>
      <c r="L10" s="73" t="str">
        <f t="shared" si="6"/>
        <v/>
      </c>
    </row>
    <row r="11" spans="1:17" ht="18" customHeight="1" x14ac:dyDescent="0.15">
      <c r="A11" s="72"/>
      <c r="B11" s="73" t="str">
        <f t="shared" si="0"/>
        <v/>
      </c>
      <c r="C11" s="73" t="str">
        <f t="shared" si="1"/>
        <v/>
      </c>
      <c r="D11" s="73" t="str">
        <f t="shared" si="2"/>
        <v/>
      </c>
      <c r="E11" s="73" t="str">
        <f t="shared" si="3"/>
        <v/>
      </c>
      <c r="F11" s="74"/>
      <c r="G11" s="75" t="str">
        <f>IFERROR(VLOOKUP(A11,物料参数!B:H,7,FALSE),"")</f>
        <v/>
      </c>
      <c r="H11" s="75" t="e">
        <f t="shared" si="5"/>
        <v>#VALUE!</v>
      </c>
      <c r="I11" s="72"/>
      <c r="J11" s="72"/>
      <c r="K11" s="72"/>
      <c r="L11" s="73" t="str">
        <f t="shared" si="6"/>
        <v/>
      </c>
    </row>
    <row r="12" spans="1:17" ht="18" customHeight="1" x14ac:dyDescent="0.15">
      <c r="A12" s="72"/>
      <c r="B12" s="73" t="str">
        <f t="shared" si="0"/>
        <v/>
      </c>
      <c r="C12" s="73" t="str">
        <f t="shared" si="1"/>
        <v/>
      </c>
      <c r="D12" s="73" t="str">
        <f t="shared" si="2"/>
        <v/>
      </c>
      <c r="E12" s="73" t="str">
        <f t="shared" si="3"/>
        <v/>
      </c>
      <c r="F12" s="74"/>
      <c r="G12" s="75" t="str">
        <f>IFERROR(VLOOKUP(A12,物料参数!B:H,7,FALSE),"")</f>
        <v/>
      </c>
      <c r="H12" s="75" t="e">
        <f t="shared" si="5"/>
        <v>#VALUE!</v>
      </c>
      <c r="I12" s="72"/>
      <c r="J12" s="72"/>
      <c r="K12" s="72"/>
      <c r="L12" s="73" t="str">
        <f t="shared" si="6"/>
        <v/>
      </c>
    </row>
    <row r="13" spans="1:17" ht="18" customHeight="1" x14ac:dyDescent="0.15">
      <c r="A13" s="72"/>
      <c r="B13" s="73" t="str">
        <f t="shared" si="0"/>
        <v/>
      </c>
      <c r="C13" s="73" t="str">
        <f t="shared" si="1"/>
        <v/>
      </c>
      <c r="D13" s="73" t="str">
        <f t="shared" si="2"/>
        <v/>
      </c>
      <c r="E13" s="73" t="str">
        <f t="shared" si="3"/>
        <v/>
      </c>
      <c r="F13" s="74"/>
      <c r="G13" s="75" t="str">
        <f>IFERROR(VLOOKUP(A13,物料参数!B:H,7,FALSE),"")</f>
        <v/>
      </c>
      <c r="H13" s="75" t="e">
        <f t="shared" si="5"/>
        <v>#VALUE!</v>
      </c>
      <c r="I13" s="72"/>
      <c r="J13" s="72"/>
      <c r="K13" s="72"/>
      <c r="L13" s="73" t="str">
        <f t="shared" si="6"/>
        <v/>
      </c>
    </row>
    <row r="14" spans="1:17" ht="18" customHeight="1" x14ac:dyDescent="0.15">
      <c r="A14" s="72"/>
      <c r="B14" s="73" t="str">
        <f t="shared" si="0"/>
        <v/>
      </c>
      <c r="C14" s="73" t="str">
        <f t="shared" si="1"/>
        <v/>
      </c>
      <c r="D14" s="73" t="str">
        <f t="shared" si="2"/>
        <v/>
      </c>
      <c r="E14" s="73" t="str">
        <f t="shared" si="3"/>
        <v/>
      </c>
      <c r="F14" s="74"/>
      <c r="G14" s="75" t="str">
        <f>IFERROR(VLOOKUP(A14,物料参数!B:H,7,FALSE),"")</f>
        <v/>
      </c>
      <c r="H14" s="75" t="e">
        <f t="shared" si="5"/>
        <v>#VALUE!</v>
      </c>
      <c r="I14" s="72"/>
      <c r="J14" s="72"/>
      <c r="K14" s="72"/>
      <c r="L14" s="73" t="str">
        <f t="shared" si="6"/>
        <v/>
      </c>
    </row>
    <row r="15" spans="1:17" ht="18" customHeight="1" x14ac:dyDescent="0.15">
      <c r="A15" s="72"/>
      <c r="B15" s="73" t="str">
        <f t="shared" si="0"/>
        <v/>
      </c>
      <c r="C15" s="73" t="str">
        <f t="shared" si="1"/>
        <v/>
      </c>
      <c r="D15" s="73" t="str">
        <f t="shared" si="2"/>
        <v/>
      </c>
      <c r="E15" s="73" t="str">
        <f t="shared" si="3"/>
        <v/>
      </c>
      <c r="F15" s="74"/>
      <c r="G15" s="75" t="str">
        <f>IFERROR(VLOOKUP(A15,物料参数!B:H,7,FALSE),"")</f>
        <v/>
      </c>
      <c r="H15" s="75" t="e">
        <f t="shared" si="5"/>
        <v>#VALUE!</v>
      </c>
      <c r="I15" s="72"/>
      <c r="J15" s="72"/>
      <c r="K15" s="72"/>
      <c r="L15" s="73" t="str">
        <f t="shared" si="6"/>
        <v/>
      </c>
    </row>
    <row r="16" spans="1:17" ht="18" customHeight="1" x14ac:dyDescent="0.15">
      <c r="A16" s="72"/>
      <c r="B16" s="73" t="str">
        <f t="shared" si="0"/>
        <v/>
      </c>
      <c r="C16" s="73" t="str">
        <f t="shared" si="1"/>
        <v/>
      </c>
      <c r="D16" s="73" t="str">
        <f t="shared" si="2"/>
        <v/>
      </c>
      <c r="E16" s="73" t="str">
        <f t="shared" si="3"/>
        <v/>
      </c>
      <c r="F16" s="74"/>
      <c r="G16" s="75" t="str">
        <f>IFERROR(VLOOKUP(A16,物料参数!B:H,7,FALSE),"")</f>
        <v/>
      </c>
      <c r="H16" s="75" t="e">
        <f t="shared" si="5"/>
        <v>#VALUE!</v>
      </c>
      <c r="I16" s="72"/>
      <c r="J16" s="72"/>
      <c r="K16" s="72"/>
      <c r="L16" s="73" t="str">
        <f t="shared" si="6"/>
        <v/>
      </c>
    </row>
    <row r="17" spans="1:12" ht="18" customHeight="1" x14ac:dyDescent="0.15">
      <c r="A17" s="72"/>
      <c r="B17" s="73" t="str">
        <f t="shared" si="0"/>
        <v/>
      </c>
      <c r="C17" s="73" t="str">
        <f t="shared" si="1"/>
        <v/>
      </c>
      <c r="D17" s="73" t="str">
        <f t="shared" si="2"/>
        <v/>
      </c>
      <c r="E17" s="73" t="str">
        <f t="shared" si="3"/>
        <v/>
      </c>
      <c r="F17" s="74"/>
      <c r="G17" s="75" t="str">
        <f>IFERROR(VLOOKUP(A17,物料参数!B:H,7,FALSE),"")</f>
        <v/>
      </c>
      <c r="H17" s="75" t="e">
        <f t="shared" si="5"/>
        <v>#VALUE!</v>
      </c>
      <c r="I17" s="72"/>
      <c r="J17" s="72"/>
      <c r="K17" s="72"/>
      <c r="L17" s="73" t="str">
        <f t="shared" si="6"/>
        <v/>
      </c>
    </row>
    <row r="18" spans="1:12" ht="18" customHeight="1" x14ac:dyDescent="0.15">
      <c r="A18" s="72"/>
      <c r="B18" s="73" t="str">
        <f t="shared" si="0"/>
        <v/>
      </c>
      <c r="C18" s="73" t="str">
        <f t="shared" si="1"/>
        <v/>
      </c>
      <c r="D18" s="73" t="str">
        <f t="shared" si="2"/>
        <v/>
      </c>
      <c r="E18" s="73" t="str">
        <f t="shared" si="3"/>
        <v/>
      </c>
      <c r="F18" s="74"/>
      <c r="G18" s="75" t="str">
        <f>IFERROR(VLOOKUP(A18,物料参数!B:H,7,FALSE),"")</f>
        <v/>
      </c>
      <c r="H18" s="75" t="e">
        <f t="shared" si="5"/>
        <v>#VALUE!</v>
      </c>
      <c r="I18" s="79"/>
      <c r="J18" s="72"/>
      <c r="K18" s="72"/>
      <c r="L18" s="73" t="str">
        <f t="shared" si="6"/>
        <v/>
      </c>
    </row>
    <row r="19" spans="1:12" ht="18" customHeight="1" x14ac:dyDescent="0.15">
      <c r="A19" s="72"/>
      <c r="B19" s="73" t="str">
        <f t="shared" si="0"/>
        <v/>
      </c>
      <c r="C19" s="73" t="str">
        <f t="shared" si="1"/>
        <v/>
      </c>
      <c r="D19" s="73" t="str">
        <f t="shared" si="2"/>
        <v/>
      </c>
      <c r="E19" s="73" t="str">
        <f t="shared" si="3"/>
        <v/>
      </c>
      <c r="F19" s="74"/>
      <c r="G19" s="75" t="str">
        <f>IFERROR(VLOOKUP(A19,物料参数!B:H,7,FALSE),"")</f>
        <v/>
      </c>
      <c r="H19" s="75" t="e">
        <f t="shared" si="5"/>
        <v>#VALUE!</v>
      </c>
      <c r="I19" s="79"/>
      <c r="J19" s="72"/>
      <c r="K19" s="72"/>
      <c r="L19" s="73" t="str">
        <f t="shared" si="6"/>
        <v/>
      </c>
    </row>
    <row r="20" spans="1:12" ht="18" customHeight="1" x14ac:dyDescent="0.15">
      <c r="A20" s="72"/>
      <c r="B20" s="73" t="str">
        <f t="shared" si="0"/>
        <v/>
      </c>
      <c r="C20" s="73" t="str">
        <f t="shared" si="1"/>
        <v/>
      </c>
      <c r="D20" s="73" t="str">
        <f t="shared" si="2"/>
        <v/>
      </c>
      <c r="E20" s="73" t="str">
        <f t="shared" si="3"/>
        <v/>
      </c>
      <c r="F20" s="74"/>
      <c r="G20" s="75" t="str">
        <f>IFERROR(VLOOKUP(A20,物料参数!B:H,7,FALSE),"")</f>
        <v/>
      </c>
      <c r="H20" s="75" t="e">
        <f t="shared" si="5"/>
        <v>#VALUE!</v>
      </c>
      <c r="I20" s="72"/>
      <c r="J20" s="72"/>
      <c r="K20" s="72"/>
      <c r="L20" s="73" t="str">
        <f t="shared" si="6"/>
        <v/>
      </c>
    </row>
    <row r="21" spans="1:12" ht="18" customHeight="1" x14ac:dyDescent="0.15">
      <c r="A21" s="72"/>
      <c r="B21" s="73" t="str">
        <f t="shared" si="0"/>
        <v/>
      </c>
      <c r="C21" s="73" t="str">
        <f t="shared" si="1"/>
        <v/>
      </c>
      <c r="D21" s="73" t="str">
        <f t="shared" si="2"/>
        <v/>
      </c>
      <c r="E21" s="73" t="str">
        <f t="shared" si="3"/>
        <v/>
      </c>
      <c r="F21" s="74"/>
      <c r="G21" s="75" t="str">
        <f>IFERROR(VLOOKUP(A21,物料参数!B:H,7,FALSE),"")</f>
        <v/>
      </c>
      <c r="H21" s="75" t="e">
        <f t="shared" si="5"/>
        <v>#VALUE!</v>
      </c>
      <c r="I21" s="72"/>
      <c r="J21" s="72"/>
      <c r="K21" s="72"/>
      <c r="L21" s="73" t="str">
        <f t="shared" si="6"/>
        <v/>
      </c>
    </row>
    <row r="22" spans="1:12" ht="18" customHeight="1" x14ac:dyDescent="0.15">
      <c r="A22" s="72"/>
      <c r="B22" s="73" t="str">
        <f t="shared" si="0"/>
        <v/>
      </c>
      <c r="C22" s="73" t="str">
        <f t="shared" si="1"/>
        <v/>
      </c>
      <c r="D22" s="73" t="str">
        <f t="shared" si="2"/>
        <v/>
      </c>
      <c r="E22" s="73" t="str">
        <f t="shared" si="3"/>
        <v/>
      </c>
      <c r="F22" s="74"/>
      <c r="G22" s="75" t="str">
        <f>IFERROR(VLOOKUP(A22,物料参数!B:H,7,FALSE),"")</f>
        <v/>
      </c>
      <c r="H22" s="75" t="e">
        <f t="shared" si="5"/>
        <v>#VALUE!</v>
      </c>
      <c r="I22" s="72"/>
      <c r="J22" s="72"/>
      <c r="K22" s="72"/>
      <c r="L22" s="73" t="str">
        <f t="shared" si="6"/>
        <v/>
      </c>
    </row>
    <row r="23" spans="1:12" ht="18" customHeight="1" x14ac:dyDescent="0.15">
      <c r="A23" s="72"/>
      <c r="B23" s="73" t="str">
        <f t="shared" si="0"/>
        <v/>
      </c>
      <c r="C23" s="73" t="str">
        <f t="shared" si="1"/>
        <v/>
      </c>
      <c r="D23" s="73" t="str">
        <f t="shared" si="2"/>
        <v/>
      </c>
      <c r="E23" s="73" t="str">
        <f t="shared" si="3"/>
        <v/>
      </c>
      <c r="F23" s="74"/>
      <c r="G23" s="75" t="str">
        <f>IFERROR(VLOOKUP(A23,物料参数!B:H,7,FALSE),"")</f>
        <v/>
      </c>
      <c r="H23" s="75" t="e">
        <f t="shared" si="5"/>
        <v>#VALUE!</v>
      </c>
      <c r="I23" s="72"/>
      <c r="J23" s="72"/>
      <c r="K23" s="72"/>
      <c r="L23" s="73" t="str">
        <f t="shared" si="6"/>
        <v/>
      </c>
    </row>
    <row r="24" spans="1:12" ht="18" customHeight="1" x14ac:dyDescent="0.15">
      <c r="A24" s="72"/>
      <c r="B24" s="73" t="str">
        <f t="shared" si="0"/>
        <v/>
      </c>
      <c r="C24" s="73" t="str">
        <f t="shared" si="1"/>
        <v/>
      </c>
      <c r="D24" s="73" t="str">
        <f t="shared" si="2"/>
        <v/>
      </c>
      <c r="E24" s="73" t="str">
        <f t="shared" si="3"/>
        <v/>
      </c>
      <c r="F24" s="74"/>
      <c r="G24" s="75" t="str">
        <f>IFERROR(VLOOKUP(A24,物料参数!B:H,7,FALSE),"")</f>
        <v/>
      </c>
      <c r="H24" s="75" t="e">
        <f t="shared" si="5"/>
        <v>#VALUE!</v>
      </c>
      <c r="I24" s="72"/>
      <c r="J24" s="72"/>
      <c r="K24" s="72"/>
      <c r="L24" s="73" t="str">
        <f t="shared" si="6"/>
        <v/>
      </c>
    </row>
    <row r="25" spans="1:12" ht="18" customHeight="1" x14ac:dyDescent="0.15">
      <c r="A25" s="72"/>
      <c r="B25" s="73" t="str">
        <f t="shared" si="0"/>
        <v/>
      </c>
      <c r="C25" s="73" t="str">
        <f t="shared" si="1"/>
        <v/>
      </c>
      <c r="D25" s="73" t="str">
        <f t="shared" si="2"/>
        <v/>
      </c>
      <c r="E25" s="73" t="str">
        <f t="shared" si="3"/>
        <v/>
      </c>
      <c r="F25" s="74"/>
      <c r="G25" s="75" t="str">
        <f>IFERROR(VLOOKUP(A25,物料参数!B:H,7,FALSE),"")</f>
        <v/>
      </c>
      <c r="H25" s="75" t="e">
        <f t="shared" si="5"/>
        <v>#VALUE!</v>
      </c>
      <c r="I25" s="72"/>
      <c r="J25" s="72"/>
      <c r="K25" s="72"/>
      <c r="L25" s="73" t="str">
        <f t="shared" si="6"/>
        <v/>
      </c>
    </row>
    <row r="26" spans="1:12" ht="18" customHeight="1" x14ac:dyDescent="0.15">
      <c r="A26" s="72"/>
      <c r="B26" s="73" t="str">
        <f t="shared" si="0"/>
        <v/>
      </c>
      <c r="C26" s="73" t="str">
        <f t="shared" si="1"/>
        <v/>
      </c>
      <c r="D26" s="73" t="str">
        <f t="shared" si="2"/>
        <v/>
      </c>
      <c r="E26" s="73" t="str">
        <f t="shared" si="3"/>
        <v/>
      </c>
      <c r="F26" s="74"/>
      <c r="G26" s="75" t="str">
        <f>IFERROR(VLOOKUP(A26,物料参数!B:H,7,FALSE),"")</f>
        <v/>
      </c>
      <c r="H26" s="75" t="e">
        <f t="shared" si="5"/>
        <v>#VALUE!</v>
      </c>
      <c r="I26" s="72"/>
      <c r="J26" s="72"/>
      <c r="K26" s="72"/>
      <c r="L26" s="73" t="str">
        <f t="shared" si="6"/>
        <v/>
      </c>
    </row>
    <row r="27" spans="1:12" ht="18" customHeight="1" x14ac:dyDescent="0.15">
      <c r="A27" s="72"/>
      <c r="B27" s="73" t="str">
        <f t="shared" si="0"/>
        <v/>
      </c>
      <c r="C27" s="73" t="str">
        <f t="shared" si="1"/>
        <v/>
      </c>
      <c r="D27" s="73" t="str">
        <f t="shared" si="2"/>
        <v/>
      </c>
      <c r="E27" s="73" t="str">
        <f t="shared" si="3"/>
        <v/>
      </c>
      <c r="F27" s="74"/>
      <c r="G27" s="75" t="str">
        <f>IFERROR(VLOOKUP(A27,物料参数!B:H,7,FALSE),"")</f>
        <v/>
      </c>
      <c r="H27" s="75" t="e">
        <f t="shared" si="5"/>
        <v>#VALUE!</v>
      </c>
      <c r="I27" s="72"/>
      <c r="J27" s="72"/>
      <c r="K27" s="72"/>
      <c r="L27" s="73" t="str">
        <f t="shared" si="6"/>
        <v/>
      </c>
    </row>
    <row r="28" spans="1:12" ht="18" customHeight="1" x14ac:dyDescent="0.15">
      <c r="A28" s="72"/>
      <c r="B28" s="73" t="str">
        <f t="shared" si="0"/>
        <v/>
      </c>
      <c r="C28" s="73" t="str">
        <f t="shared" si="1"/>
        <v/>
      </c>
      <c r="D28" s="73" t="str">
        <f t="shared" si="2"/>
        <v/>
      </c>
      <c r="E28" s="73" t="str">
        <f t="shared" si="3"/>
        <v/>
      </c>
      <c r="F28" s="74"/>
      <c r="G28" s="75" t="str">
        <f>IFERROR(VLOOKUP(A28,物料参数!B:H,7,FALSE),"")</f>
        <v/>
      </c>
      <c r="H28" s="75" t="e">
        <f t="shared" si="5"/>
        <v>#VALUE!</v>
      </c>
      <c r="I28" s="72"/>
      <c r="J28" s="72"/>
      <c r="K28" s="72"/>
      <c r="L28" s="73" t="str">
        <f t="shared" si="6"/>
        <v/>
      </c>
    </row>
    <row r="29" spans="1:12" ht="18" customHeight="1" x14ac:dyDescent="0.15">
      <c r="A29" s="72"/>
      <c r="B29" s="73" t="str">
        <f t="shared" si="0"/>
        <v/>
      </c>
      <c r="C29" s="73" t="str">
        <f t="shared" si="1"/>
        <v/>
      </c>
      <c r="D29" s="73" t="str">
        <f t="shared" si="2"/>
        <v/>
      </c>
      <c r="E29" s="73" t="str">
        <f t="shared" si="3"/>
        <v/>
      </c>
      <c r="F29" s="74"/>
      <c r="G29" s="75" t="str">
        <f>IFERROR(VLOOKUP(A29,物料参数!B:H,7,FALSE),"")</f>
        <v/>
      </c>
      <c r="H29" s="75" t="e">
        <f t="shared" si="5"/>
        <v>#VALUE!</v>
      </c>
      <c r="I29" s="72"/>
      <c r="J29" s="72"/>
      <c r="K29" s="72"/>
      <c r="L29" s="73" t="str">
        <f t="shared" si="6"/>
        <v/>
      </c>
    </row>
    <row r="30" spans="1:12" ht="18" customHeight="1" x14ac:dyDescent="0.15">
      <c r="A30" s="72"/>
      <c r="B30" s="73" t="str">
        <f t="shared" si="0"/>
        <v/>
      </c>
      <c r="C30" s="73" t="str">
        <f t="shared" si="1"/>
        <v/>
      </c>
      <c r="D30" s="73" t="str">
        <f t="shared" si="2"/>
        <v/>
      </c>
      <c r="E30" s="73" t="str">
        <f t="shared" si="3"/>
        <v/>
      </c>
      <c r="F30" s="74"/>
      <c r="G30" s="75" t="str">
        <f>IFERROR(VLOOKUP(A30,物料参数!B:H,7,FALSE),"")</f>
        <v/>
      </c>
      <c r="H30" s="75" t="e">
        <f t="shared" si="5"/>
        <v>#VALUE!</v>
      </c>
      <c r="I30" s="72"/>
      <c r="J30" s="72"/>
      <c r="K30" s="72"/>
      <c r="L30" s="73" t="str">
        <f t="shared" si="6"/>
        <v/>
      </c>
    </row>
    <row r="31" spans="1:12" ht="18" customHeight="1" x14ac:dyDescent="0.15">
      <c r="A31" s="72"/>
      <c r="B31" s="73" t="str">
        <f t="shared" si="0"/>
        <v/>
      </c>
      <c r="C31" s="73" t="str">
        <f t="shared" si="1"/>
        <v/>
      </c>
      <c r="D31" s="73" t="str">
        <f t="shared" si="2"/>
        <v/>
      </c>
      <c r="E31" s="73" t="str">
        <f t="shared" si="3"/>
        <v/>
      </c>
      <c r="F31" s="74"/>
      <c r="G31" s="75" t="str">
        <f>IFERROR(VLOOKUP(A31,物料参数!B:H,7,FALSE),"")</f>
        <v/>
      </c>
      <c r="H31" s="75" t="e">
        <f t="shared" si="5"/>
        <v>#VALUE!</v>
      </c>
      <c r="I31" s="72"/>
      <c r="J31" s="72"/>
      <c r="K31" s="72"/>
      <c r="L31" s="73" t="str">
        <f t="shared" si="6"/>
        <v/>
      </c>
    </row>
    <row r="32" spans="1:12" ht="18" customHeight="1" x14ac:dyDescent="0.15">
      <c r="A32" s="72"/>
      <c r="B32" s="73" t="str">
        <f t="shared" si="0"/>
        <v/>
      </c>
      <c r="C32" s="73" t="str">
        <f t="shared" si="1"/>
        <v/>
      </c>
      <c r="D32" s="73" t="str">
        <f t="shared" si="2"/>
        <v/>
      </c>
      <c r="E32" s="73" t="str">
        <f t="shared" si="3"/>
        <v/>
      </c>
      <c r="F32" s="74"/>
      <c r="G32" s="75" t="str">
        <f>IFERROR(VLOOKUP(A32,物料参数!B:H,7,FALSE),"")</f>
        <v/>
      </c>
      <c r="H32" s="75" t="e">
        <f t="shared" si="5"/>
        <v>#VALUE!</v>
      </c>
      <c r="I32" s="72"/>
      <c r="J32" s="72"/>
      <c r="K32" s="72"/>
      <c r="L32" s="73" t="str">
        <f t="shared" si="6"/>
        <v/>
      </c>
    </row>
    <row r="33" spans="1:12" ht="18" customHeight="1" x14ac:dyDescent="0.15">
      <c r="A33" s="72"/>
      <c r="B33" s="73" t="str">
        <f t="shared" si="0"/>
        <v/>
      </c>
      <c r="C33" s="73" t="str">
        <f t="shared" si="1"/>
        <v/>
      </c>
      <c r="D33" s="73" t="str">
        <f t="shared" si="2"/>
        <v/>
      </c>
      <c r="E33" s="73" t="str">
        <f t="shared" si="3"/>
        <v/>
      </c>
      <c r="F33" s="74"/>
      <c r="G33" s="75" t="str">
        <f>IFERROR(VLOOKUP(A33,物料参数!B:H,7,FALSE),"")</f>
        <v/>
      </c>
      <c r="H33" s="75" t="e">
        <f t="shared" si="5"/>
        <v>#VALUE!</v>
      </c>
      <c r="I33" s="72"/>
      <c r="J33" s="72"/>
      <c r="K33" s="72"/>
      <c r="L33" s="73" t="str">
        <f t="shared" si="6"/>
        <v/>
      </c>
    </row>
    <row r="34" spans="1:12" ht="18" customHeight="1" x14ac:dyDescent="0.15">
      <c r="A34" s="72"/>
      <c r="B34" s="73" t="str">
        <f t="shared" si="0"/>
        <v/>
      </c>
      <c r="C34" s="73" t="str">
        <f t="shared" si="1"/>
        <v/>
      </c>
      <c r="D34" s="73" t="str">
        <f t="shared" si="2"/>
        <v/>
      </c>
      <c r="E34" s="73" t="str">
        <f t="shared" si="3"/>
        <v/>
      </c>
      <c r="F34" s="74"/>
      <c r="G34" s="75" t="str">
        <f>IFERROR(VLOOKUP(A34,物料参数!B:H,7,FALSE),"")</f>
        <v/>
      </c>
      <c r="H34" s="75" t="e">
        <f t="shared" si="5"/>
        <v>#VALUE!</v>
      </c>
      <c r="I34" s="72"/>
      <c r="J34" s="72"/>
      <c r="K34" s="72"/>
      <c r="L34" s="73" t="str">
        <f t="shared" si="6"/>
        <v/>
      </c>
    </row>
    <row r="35" spans="1:12" ht="18" customHeight="1" x14ac:dyDescent="0.15">
      <c r="A35" s="72"/>
      <c r="B35" s="73" t="str">
        <f t="shared" si="0"/>
        <v/>
      </c>
      <c r="C35" s="73" t="str">
        <f t="shared" si="1"/>
        <v/>
      </c>
      <c r="D35" s="73" t="str">
        <f t="shared" si="2"/>
        <v/>
      </c>
      <c r="E35" s="73" t="str">
        <f t="shared" si="3"/>
        <v/>
      </c>
      <c r="F35" s="74"/>
      <c r="G35" s="75" t="str">
        <f>IFERROR(VLOOKUP(A35,物料参数!B:H,7,FALSE),"")</f>
        <v/>
      </c>
      <c r="H35" s="75" t="e">
        <f t="shared" si="5"/>
        <v>#VALUE!</v>
      </c>
      <c r="I35" s="72"/>
      <c r="J35" s="72"/>
      <c r="K35" s="72"/>
      <c r="L35" s="73" t="str">
        <f t="shared" si="6"/>
        <v/>
      </c>
    </row>
    <row r="36" spans="1:12" ht="18" customHeight="1" x14ac:dyDescent="0.15">
      <c r="A36" s="72"/>
      <c r="B36" s="73" t="str">
        <f t="shared" si="0"/>
        <v/>
      </c>
      <c r="C36" s="73" t="str">
        <f t="shared" si="1"/>
        <v/>
      </c>
      <c r="D36" s="73" t="str">
        <f t="shared" si="2"/>
        <v/>
      </c>
      <c r="E36" s="73" t="str">
        <f t="shared" si="3"/>
        <v/>
      </c>
      <c r="F36" s="74"/>
      <c r="G36" s="75" t="str">
        <f>IFERROR(VLOOKUP(A36,物料参数!B:H,7,FALSE),"")</f>
        <v/>
      </c>
      <c r="H36" s="75" t="e">
        <f t="shared" si="5"/>
        <v>#VALUE!</v>
      </c>
      <c r="I36" s="72"/>
      <c r="J36" s="72"/>
      <c r="K36" s="72"/>
      <c r="L36" s="73" t="str">
        <f t="shared" si="6"/>
        <v/>
      </c>
    </row>
    <row r="37" spans="1:12" ht="18" customHeight="1" x14ac:dyDescent="0.15">
      <c r="A37" s="72"/>
      <c r="B37" s="73" t="str">
        <f t="shared" si="0"/>
        <v/>
      </c>
      <c r="C37" s="73" t="str">
        <f t="shared" si="1"/>
        <v/>
      </c>
      <c r="D37" s="73" t="str">
        <f t="shared" si="2"/>
        <v/>
      </c>
      <c r="E37" s="73" t="str">
        <f t="shared" si="3"/>
        <v/>
      </c>
      <c r="F37" s="74"/>
      <c r="G37" s="75" t="str">
        <f>IFERROR(VLOOKUP(A37,物料参数!B:H,7,FALSE),"")</f>
        <v/>
      </c>
      <c r="H37" s="75" t="e">
        <f t="shared" si="5"/>
        <v>#VALUE!</v>
      </c>
      <c r="I37" s="72"/>
      <c r="J37" s="72"/>
      <c r="K37" s="72"/>
      <c r="L37" s="73" t="str">
        <f t="shared" si="6"/>
        <v/>
      </c>
    </row>
    <row r="38" spans="1:12" ht="18" customHeight="1" x14ac:dyDescent="0.15">
      <c r="A38" s="72"/>
      <c r="B38" s="73" t="str">
        <f t="shared" si="0"/>
        <v/>
      </c>
      <c r="C38" s="73" t="str">
        <f t="shared" si="1"/>
        <v/>
      </c>
      <c r="D38" s="73" t="str">
        <f t="shared" si="2"/>
        <v/>
      </c>
      <c r="E38" s="73" t="str">
        <f t="shared" si="3"/>
        <v/>
      </c>
      <c r="F38" s="74"/>
      <c r="G38" s="75" t="str">
        <f>IFERROR(VLOOKUP(A38,物料参数!B:H,7,FALSE),"")</f>
        <v/>
      </c>
      <c r="H38" s="75" t="e">
        <f t="shared" si="5"/>
        <v>#VALUE!</v>
      </c>
      <c r="I38" s="72"/>
      <c r="J38" s="72"/>
      <c r="K38" s="72"/>
      <c r="L38" s="73" t="str">
        <f t="shared" si="6"/>
        <v/>
      </c>
    </row>
    <row r="39" spans="1:12" ht="18" customHeight="1" x14ac:dyDescent="0.15">
      <c r="A39" s="72"/>
      <c r="B39" s="73" t="str">
        <f t="shared" si="0"/>
        <v/>
      </c>
      <c r="C39" s="73" t="str">
        <f t="shared" si="1"/>
        <v/>
      </c>
      <c r="D39" s="73" t="str">
        <f t="shared" si="2"/>
        <v/>
      </c>
      <c r="E39" s="73" t="str">
        <f t="shared" si="3"/>
        <v/>
      </c>
      <c r="F39" s="74"/>
      <c r="G39" s="75" t="str">
        <f>IFERROR(VLOOKUP(A39,物料参数!B:H,7,FALSE),"")</f>
        <v/>
      </c>
      <c r="H39" s="75" t="e">
        <f t="shared" si="5"/>
        <v>#VALUE!</v>
      </c>
      <c r="I39" s="72"/>
      <c r="J39" s="72"/>
      <c r="K39" s="72"/>
      <c r="L39" s="73" t="str">
        <f t="shared" si="6"/>
        <v/>
      </c>
    </row>
    <row r="40" spans="1:12" ht="18" customHeight="1" x14ac:dyDescent="0.15">
      <c r="A40" s="72"/>
      <c r="B40" s="73" t="str">
        <f t="shared" si="0"/>
        <v/>
      </c>
      <c r="C40" s="73" t="str">
        <f t="shared" si="1"/>
        <v/>
      </c>
      <c r="D40" s="73" t="str">
        <f t="shared" si="2"/>
        <v/>
      </c>
      <c r="E40" s="73" t="str">
        <f t="shared" si="3"/>
        <v/>
      </c>
      <c r="F40" s="74"/>
      <c r="G40" s="75" t="str">
        <f>IFERROR(VLOOKUP(A40,物料参数!B:H,7,FALSE),"")</f>
        <v/>
      </c>
      <c r="H40" s="75" t="e">
        <f t="shared" si="5"/>
        <v>#VALUE!</v>
      </c>
      <c r="I40" s="72"/>
      <c r="J40" s="72"/>
      <c r="K40" s="72"/>
      <c r="L40" s="73" t="str">
        <f t="shared" si="6"/>
        <v/>
      </c>
    </row>
    <row r="41" spans="1:12" ht="18" customHeight="1" x14ac:dyDescent="0.15">
      <c r="A41" s="72"/>
      <c r="B41" s="73" t="str">
        <f t="shared" si="0"/>
        <v/>
      </c>
      <c r="C41" s="73" t="str">
        <f t="shared" si="1"/>
        <v/>
      </c>
      <c r="D41" s="73" t="str">
        <f t="shared" si="2"/>
        <v/>
      </c>
      <c r="E41" s="73" t="str">
        <f t="shared" si="3"/>
        <v/>
      </c>
      <c r="F41" s="74"/>
      <c r="G41" s="75" t="str">
        <f>IFERROR(VLOOKUP(A41,物料参数!B:H,7,FALSE),"")</f>
        <v/>
      </c>
      <c r="H41" s="75" t="e">
        <f t="shared" si="5"/>
        <v>#VALUE!</v>
      </c>
      <c r="I41" s="72"/>
      <c r="J41" s="72"/>
      <c r="K41" s="72"/>
      <c r="L41" s="73" t="str">
        <f t="shared" si="6"/>
        <v/>
      </c>
    </row>
    <row r="42" spans="1:12" ht="18" customHeight="1" x14ac:dyDescent="0.15">
      <c r="A42" s="72"/>
      <c r="B42" s="73" t="str">
        <f t="shared" si="0"/>
        <v/>
      </c>
      <c r="C42" s="73" t="str">
        <f t="shared" si="1"/>
        <v/>
      </c>
      <c r="D42" s="73" t="str">
        <f t="shared" si="2"/>
        <v/>
      </c>
      <c r="E42" s="73" t="str">
        <f t="shared" si="3"/>
        <v/>
      </c>
      <c r="F42" s="74"/>
      <c r="G42" s="75" t="str">
        <f>IFERROR(VLOOKUP(A42,物料参数!B:H,7,FALSE),"")</f>
        <v/>
      </c>
      <c r="H42" s="75" t="e">
        <f t="shared" si="5"/>
        <v>#VALUE!</v>
      </c>
      <c r="I42" s="72"/>
      <c r="J42" s="72"/>
      <c r="K42" s="72"/>
      <c r="L42" s="73" t="str">
        <f t="shared" si="6"/>
        <v/>
      </c>
    </row>
    <row r="43" spans="1:12" ht="18" customHeight="1" x14ac:dyDescent="0.15">
      <c r="A43" s="72"/>
      <c r="B43" s="73" t="str">
        <f t="shared" si="0"/>
        <v/>
      </c>
      <c r="C43" s="73" t="str">
        <f t="shared" si="1"/>
        <v/>
      </c>
      <c r="D43" s="73" t="str">
        <f t="shared" si="2"/>
        <v/>
      </c>
      <c r="E43" s="73" t="str">
        <f t="shared" si="3"/>
        <v/>
      </c>
      <c r="F43" s="74"/>
      <c r="G43" s="75" t="str">
        <f>IFERROR(VLOOKUP(A43,物料参数!B:H,7,FALSE),"")</f>
        <v/>
      </c>
      <c r="H43" s="75" t="e">
        <f t="shared" si="5"/>
        <v>#VALUE!</v>
      </c>
      <c r="I43" s="72"/>
      <c r="J43" s="72"/>
      <c r="K43" s="72"/>
      <c r="L43" s="73" t="str">
        <f t="shared" si="6"/>
        <v/>
      </c>
    </row>
    <row r="44" spans="1:12" ht="18" customHeight="1" x14ac:dyDescent="0.15">
      <c r="A44" s="72"/>
      <c r="B44" s="73" t="str">
        <f t="shared" si="0"/>
        <v/>
      </c>
      <c r="C44" s="73" t="str">
        <f t="shared" si="1"/>
        <v/>
      </c>
      <c r="D44" s="73" t="str">
        <f t="shared" si="2"/>
        <v/>
      </c>
      <c r="E44" s="73" t="str">
        <f t="shared" si="3"/>
        <v/>
      </c>
      <c r="F44" s="74"/>
      <c r="G44" s="75" t="str">
        <f>IFERROR(VLOOKUP(A44,物料参数!B:H,7,FALSE),"")</f>
        <v/>
      </c>
      <c r="H44" s="75" t="e">
        <f t="shared" si="5"/>
        <v>#VALUE!</v>
      </c>
      <c r="I44" s="72"/>
      <c r="J44" s="72"/>
      <c r="K44" s="72"/>
      <c r="L44" s="73" t="str">
        <f t="shared" si="6"/>
        <v/>
      </c>
    </row>
    <row r="45" spans="1:12" ht="18" customHeight="1" x14ac:dyDescent="0.15">
      <c r="A45" s="72"/>
      <c r="B45" s="73" t="str">
        <f t="shared" si="0"/>
        <v/>
      </c>
      <c r="C45" s="73" t="str">
        <f t="shared" si="1"/>
        <v/>
      </c>
      <c r="D45" s="73" t="str">
        <f t="shared" si="2"/>
        <v/>
      </c>
      <c r="E45" s="73" t="str">
        <f t="shared" si="3"/>
        <v/>
      </c>
      <c r="F45" s="74"/>
      <c r="G45" s="75" t="str">
        <f>IFERROR(VLOOKUP(A45,物料参数!B:H,7,FALSE),"")</f>
        <v/>
      </c>
      <c r="H45" s="75" t="e">
        <f t="shared" si="5"/>
        <v>#VALUE!</v>
      </c>
      <c r="I45" s="72"/>
      <c r="J45" s="72"/>
      <c r="K45" s="72"/>
      <c r="L45" s="73" t="str">
        <f t="shared" si="6"/>
        <v/>
      </c>
    </row>
    <row r="46" spans="1:12" ht="18" customHeight="1" x14ac:dyDescent="0.15">
      <c r="A46" s="72"/>
      <c r="B46" s="73" t="str">
        <f t="shared" si="0"/>
        <v/>
      </c>
      <c r="C46" s="73" t="str">
        <f t="shared" si="1"/>
        <v/>
      </c>
      <c r="D46" s="73" t="str">
        <f t="shared" si="2"/>
        <v/>
      </c>
      <c r="E46" s="73" t="str">
        <f t="shared" si="3"/>
        <v/>
      </c>
      <c r="F46" s="74"/>
      <c r="G46" s="75" t="str">
        <f>IFERROR(VLOOKUP(A46,物料参数!B:H,7,FALSE),"")</f>
        <v/>
      </c>
      <c r="H46" s="75" t="e">
        <f t="shared" si="5"/>
        <v>#VALUE!</v>
      </c>
      <c r="I46" s="72"/>
      <c r="J46" s="72"/>
      <c r="K46" s="72"/>
      <c r="L46" s="73" t="str">
        <f t="shared" si="6"/>
        <v/>
      </c>
    </row>
    <row r="47" spans="1:12" ht="18" customHeight="1" x14ac:dyDescent="0.15">
      <c r="A47" s="72"/>
      <c r="B47" s="73" t="str">
        <f t="shared" si="0"/>
        <v/>
      </c>
      <c r="C47" s="73" t="str">
        <f t="shared" si="1"/>
        <v/>
      </c>
      <c r="D47" s="73" t="str">
        <f t="shared" si="2"/>
        <v/>
      </c>
      <c r="E47" s="73" t="str">
        <f t="shared" si="3"/>
        <v/>
      </c>
      <c r="F47" s="74"/>
      <c r="G47" s="75" t="str">
        <f>IFERROR(VLOOKUP(A47,物料参数!B:H,7,FALSE),"")</f>
        <v/>
      </c>
      <c r="H47" s="75" t="e">
        <f t="shared" si="5"/>
        <v>#VALUE!</v>
      </c>
      <c r="I47" s="72"/>
      <c r="J47" s="72"/>
      <c r="K47" s="72"/>
      <c r="L47" s="73" t="str">
        <f t="shared" si="6"/>
        <v/>
      </c>
    </row>
    <row r="48" spans="1:12" ht="18" customHeight="1" x14ac:dyDescent="0.15">
      <c r="A48" s="72"/>
      <c r="B48" s="73" t="str">
        <f t="shared" si="0"/>
        <v/>
      </c>
      <c r="C48" s="73" t="str">
        <f t="shared" si="1"/>
        <v/>
      </c>
      <c r="D48" s="73" t="str">
        <f t="shared" si="2"/>
        <v/>
      </c>
      <c r="E48" s="73" t="str">
        <f t="shared" si="3"/>
        <v/>
      </c>
      <c r="F48" s="74"/>
      <c r="G48" s="75" t="str">
        <f>IFERROR(VLOOKUP(A48,物料参数!B:H,7,FALSE),"")</f>
        <v/>
      </c>
      <c r="H48" s="75" t="e">
        <f t="shared" si="5"/>
        <v>#VALUE!</v>
      </c>
      <c r="I48" s="72"/>
      <c r="J48" s="72"/>
      <c r="K48" s="72"/>
      <c r="L48" s="73" t="str">
        <f t="shared" si="6"/>
        <v/>
      </c>
    </row>
    <row r="49" spans="1:12" ht="18" customHeight="1" x14ac:dyDescent="0.15">
      <c r="A49" s="72"/>
      <c r="B49" s="73" t="str">
        <f t="shared" si="0"/>
        <v/>
      </c>
      <c r="C49" s="73" t="str">
        <f t="shared" si="1"/>
        <v/>
      </c>
      <c r="D49" s="73" t="str">
        <f t="shared" si="2"/>
        <v/>
      </c>
      <c r="E49" s="73" t="str">
        <f t="shared" si="3"/>
        <v/>
      </c>
      <c r="F49" s="74"/>
      <c r="G49" s="75" t="str">
        <f>IFERROR(VLOOKUP(A49,物料参数!B:H,7,FALSE),"")</f>
        <v/>
      </c>
      <c r="H49" s="75" t="e">
        <f t="shared" si="5"/>
        <v>#VALUE!</v>
      </c>
      <c r="I49" s="72"/>
      <c r="J49" s="72"/>
      <c r="K49" s="72"/>
      <c r="L49" s="73" t="str">
        <f t="shared" si="6"/>
        <v/>
      </c>
    </row>
    <row r="50" spans="1:12" ht="18" customHeight="1" x14ac:dyDescent="0.15">
      <c r="A50" s="72"/>
      <c r="B50" s="73" t="str">
        <f t="shared" si="0"/>
        <v/>
      </c>
      <c r="C50" s="73" t="str">
        <f t="shared" si="1"/>
        <v/>
      </c>
      <c r="D50" s="73" t="str">
        <f t="shared" si="2"/>
        <v/>
      </c>
      <c r="E50" s="73" t="str">
        <f t="shared" si="3"/>
        <v/>
      </c>
      <c r="F50" s="74"/>
      <c r="G50" s="75" t="str">
        <f>IFERROR(VLOOKUP(A50,物料参数!B:H,7,FALSE),"")</f>
        <v/>
      </c>
      <c r="H50" s="75" t="e">
        <f t="shared" si="5"/>
        <v>#VALUE!</v>
      </c>
      <c r="I50" s="72"/>
      <c r="J50" s="72"/>
      <c r="K50" s="72"/>
      <c r="L50" s="73" t="str">
        <f t="shared" si="6"/>
        <v/>
      </c>
    </row>
    <row r="51" spans="1:12" ht="18" customHeight="1" x14ac:dyDescent="0.15">
      <c r="A51" s="72"/>
      <c r="B51" s="73" t="str">
        <f t="shared" si="0"/>
        <v/>
      </c>
      <c r="C51" s="73" t="str">
        <f t="shared" si="1"/>
        <v/>
      </c>
      <c r="D51" s="73" t="str">
        <f t="shared" si="2"/>
        <v/>
      </c>
      <c r="E51" s="73" t="str">
        <f t="shared" si="3"/>
        <v/>
      </c>
      <c r="F51" s="74"/>
      <c r="G51" s="75" t="str">
        <f>IFERROR(VLOOKUP(A51,物料参数!B:H,7,FALSE),"")</f>
        <v/>
      </c>
      <c r="H51" s="75" t="e">
        <f t="shared" si="5"/>
        <v>#VALUE!</v>
      </c>
      <c r="I51" s="72"/>
      <c r="J51" s="72"/>
      <c r="K51" s="72"/>
      <c r="L51" s="73" t="str">
        <f t="shared" si="6"/>
        <v/>
      </c>
    </row>
    <row r="52" spans="1:12" ht="18" customHeight="1" x14ac:dyDescent="0.15">
      <c r="A52" s="72"/>
      <c r="B52" s="73" t="str">
        <f t="shared" si="0"/>
        <v/>
      </c>
      <c r="C52" s="73" t="str">
        <f t="shared" si="1"/>
        <v/>
      </c>
      <c r="D52" s="73" t="str">
        <f t="shared" si="2"/>
        <v/>
      </c>
      <c r="E52" s="73" t="str">
        <f t="shared" si="3"/>
        <v/>
      </c>
      <c r="F52" s="74"/>
      <c r="G52" s="75" t="str">
        <f>IFERROR(VLOOKUP(A52,物料参数!B:H,7,FALSE),"")</f>
        <v/>
      </c>
      <c r="H52" s="75" t="e">
        <f t="shared" si="5"/>
        <v>#VALUE!</v>
      </c>
      <c r="I52" s="72"/>
      <c r="J52" s="72"/>
      <c r="K52" s="72"/>
      <c r="L52" s="73" t="str">
        <f t="shared" si="6"/>
        <v/>
      </c>
    </row>
    <row r="53" spans="1:12" ht="18" customHeight="1" x14ac:dyDescent="0.15">
      <c r="A53" s="72"/>
      <c r="B53" s="73" t="str">
        <f t="shared" si="0"/>
        <v/>
      </c>
      <c r="C53" s="73" t="str">
        <f t="shared" si="1"/>
        <v/>
      </c>
      <c r="D53" s="73" t="str">
        <f t="shared" si="2"/>
        <v/>
      </c>
      <c r="E53" s="73" t="str">
        <f t="shared" si="3"/>
        <v/>
      </c>
      <c r="F53" s="74"/>
      <c r="G53" s="75" t="str">
        <f>IFERROR(VLOOKUP(A53,物料参数!B:H,7,FALSE),"")</f>
        <v/>
      </c>
      <c r="H53" s="75" t="e">
        <f t="shared" si="5"/>
        <v>#VALUE!</v>
      </c>
      <c r="I53" s="72"/>
      <c r="J53" s="72"/>
      <c r="K53" s="72"/>
      <c r="L53" s="73" t="str">
        <f t="shared" si="6"/>
        <v/>
      </c>
    </row>
    <row r="54" spans="1:12" ht="18" customHeight="1" x14ac:dyDescent="0.15">
      <c r="A54" s="72"/>
      <c r="B54" s="73" t="str">
        <f t="shared" si="0"/>
        <v/>
      </c>
      <c r="C54" s="73" t="str">
        <f t="shared" si="1"/>
        <v/>
      </c>
      <c r="D54" s="73" t="str">
        <f t="shared" si="2"/>
        <v/>
      </c>
      <c r="E54" s="73" t="str">
        <f t="shared" si="3"/>
        <v/>
      </c>
      <c r="F54" s="74"/>
      <c r="G54" s="75" t="str">
        <f>IFERROR(VLOOKUP(A54,物料参数!B:H,7,FALSE),"")</f>
        <v/>
      </c>
      <c r="H54" s="75" t="e">
        <f t="shared" si="5"/>
        <v>#VALUE!</v>
      </c>
      <c r="I54" s="72"/>
      <c r="J54" s="72"/>
      <c r="K54" s="72"/>
      <c r="L54" s="73" t="str">
        <f t="shared" si="6"/>
        <v/>
      </c>
    </row>
    <row r="55" spans="1:12" ht="18" customHeight="1" x14ac:dyDescent="0.15">
      <c r="A55" s="72"/>
      <c r="B55" s="73" t="str">
        <f t="shared" si="0"/>
        <v/>
      </c>
      <c r="C55" s="73" t="str">
        <f t="shared" si="1"/>
        <v/>
      </c>
      <c r="D55" s="73" t="str">
        <f t="shared" si="2"/>
        <v/>
      </c>
      <c r="E55" s="73" t="str">
        <f t="shared" si="3"/>
        <v/>
      </c>
      <c r="F55" s="74"/>
      <c r="G55" s="75" t="str">
        <f>IFERROR(VLOOKUP(A55,物料参数!B:H,7,FALSE),"")</f>
        <v/>
      </c>
      <c r="H55" s="75" t="e">
        <f t="shared" si="5"/>
        <v>#VALUE!</v>
      </c>
      <c r="I55" s="72"/>
      <c r="J55" s="72"/>
      <c r="K55" s="72"/>
      <c r="L55" s="73" t="str">
        <f t="shared" si="6"/>
        <v/>
      </c>
    </row>
    <row r="56" spans="1:12" ht="18" customHeight="1" x14ac:dyDescent="0.15">
      <c r="A56" s="72"/>
      <c r="B56" s="73" t="str">
        <f t="shared" si="0"/>
        <v/>
      </c>
      <c r="C56" s="73" t="str">
        <f t="shared" si="1"/>
        <v/>
      </c>
      <c r="D56" s="73" t="str">
        <f t="shared" si="2"/>
        <v/>
      </c>
      <c r="E56" s="73" t="str">
        <f t="shared" si="3"/>
        <v/>
      </c>
      <c r="F56" s="74"/>
      <c r="G56" s="75" t="str">
        <f>IFERROR(VLOOKUP(A56,物料参数!B:H,7,FALSE),"")</f>
        <v/>
      </c>
      <c r="H56" s="75" t="e">
        <f t="shared" si="5"/>
        <v>#VALUE!</v>
      </c>
      <c r="I56" s="72"/>
      <c r="J56" s="72"/>
      <c r="K56" s="72"/>
      <c r="L56" s="73" t="str">
        <f t="shared" si="6"/>
        <v/>
      </c>
    </row>
    <row r="57" spans="1:12" ht="18" customHeight="1" x14ac:dyDescent="0.15">
      <c r="A57" s="72"/>
      <c r="B57" s="73" t="str">
        <f t="shared" si="0"/>
        <v/>
      </c>
      <c r="C57" s="73" t="str">
        <f t="shared" si="1"/>
        <v/>
      </c>
      <c r="D57" s="73" t="str">
        <f t="shared" si="2"/>
        <v/>
      </c>
      <c r="E57" s="73" t="str">
        <f t="shared" si="3"/>
        <v/>
      </c>
      <c r="F57" s="74"/>
      <c r="G57" s="75" t="str">
        <f>IFERROR(VLOOKUP(A57,物料参数!B:H,7,FALSE),"")</f>
        <v/>
      </c>
      <c r="H57" s="75" t="e">
        <f t="shared" si="5"/>
        <v>#VALUE!</v>
      </c>
      <c r="I57" s="72"/>
      <c r="J57" s="72"/>
      <c r="K57" s="72"/>
      <c r="L57" s="73" t="str">
        <f t="shared" si="6"/>
        <v/>
      </c>
    </row>
    <row r="58" spans="1:12" ht="18" customHeight="1" x14ac:dyDescent="0.15">
      <c r="A58" s="72"/>
      <c r="B58" s="73" t="str">
        <f t="shared" si="0"/>
        <v/>
      </c>
      <c r="C58" s="73" t="str">
        <f t="shared" si="1"/>
        <v/>
      </c>
      <c r="D58" s="73" t="str">
        <f t="shared" si="2"/>
        <v/>
      </c>
      <c r="E58" s="73" t="str">
        <f t="shared" si="3"/>
        <v/>
      </c>
      <c r="F58" s="74"/>
      <c r="G58" s="75" t="str">
        <f>IFERROR(VLOOKUP(A58,物料参数!B:H,7,FALSE),"")</f>
        <v/>
      </c>
      <c r="H58" s="75" t="e">
        <f t="shared" si="5"/>
        <v>#VALUE!</v>
      </c>
      <c r="I58" s="72"/>
      <c r="J58" s="72"/>
      <c r="K58" s="72"/>
      <c r="L58" s="73" t="str">
        <f t="shared" si="6"/>
        <v/>
      </c>
    </row>
    <row r="59" spans="1:12" ht="18" customHeight="1" x14ac:dyDescent="0.15">
      <c r="A59" s="72"/>
      <c r="B59" s="73" t="str">
        <f t="shared" si="0"/>
        <v/>
      </c>
      <c r="C59" s="73" t="str">
        <f t="shared" si="1"/>
        <v/>
      </c>
      <c r="D59" s="73" t="str">
        <f t="shared" si="2"/>
        <v/>
      </c>
      <c r="E59" s="73" t="str">
        <f t="shared" si="3"/>
        <v/>
      </c>
      <c r="F59" s="74"/>
      <c r="G59" s="75" t="str">
        <f>IFERROR(VLOOKUP(A59,物料参数!B:H,7,FALSE),"")</f>
        <v/>
      </c>
      <c r="H59" s="75" t="e">
        <f t="shared" si="5"/>
        <v>#VALUE!</v>
      </c>
      <c r="I59" s="72"/>
      <c r="J59" s="72"/>
      <c r="K59" s="72"/>
      <c r="L59" s="73" t="str">
        <f t="shared" si="6"/>
        <v/>
      </c>
    </row>
    <row r="60" spans="1:12" ht="18" customHeight="1" x14ac:dyDescent="0.15">
      <c r="A60" s="72"/>
      <c r="B60" s="73" t="str">
        <f t="shared" si="0"/>
        <v/>
      </c>
      <c r="C60" s="73" t="str">
        <f t="shared" si="1"/>
        <v/>
      </c>
      <c r="D60" s="73" t="str">
        <f t="shared" si="2"/>
        <v/>
      </c>
      <c r="E60" s="73" t="str">
        <f t="shared" si="3"/>
        <v/>
      </c>
      <c r="F60" s="74"/>
      <c r="G60" s="75" t="str">
        <f>IFERROR(VLOOKUP(A60,物料参数!B:H,7,FALSE),"")</f>
        <v/>
      </c>
      <c r="H60" s="75" t="e">
        <f t="shared" si="5"/>
        <v>#VALUE!</v>
      </c>
      <c r="I60" s="72"/>
      <c r="J60" s="72"/>
      <c r="K60" s="72"/>
      <c r="L60" s="73" t="str">
        <f t="shared" si="6"/>
        <v/>
      </c>
    </row>
    <row r="61" spans="1:12" ht="18" customHeight="1" x14ac:dyDescent="0.15">
      <c r="A61" s="72"/>
      <c r="B61" s="73" t="str">
        <f t="shared" si="0"/>
        <v/>
      </c>
      <c r="C61" s="73" t="str">
        <f t="shared" si="1"/>
        <v/>
      </c>
      <c r="D61" s="73" t="str">
        <f t="shared" si="2"/>
        <v/>
      </c>
      <c r="E61" s="73" t="str">
        <f t="shared" si="3"/>
        <v/>
      </c>
      <c r="F61" s="74"/>
      <c r="G61" s="75" t="str">
        <f>IFERROR(VLOOKUP(A61,物料参数!B:H,7,FALSE),"")</f>
        <v/>
      </c>
      <c r="H61" s="75" t="e">
        <f t="shared" si="5"/>
        <v>#VALUE!</v>
      </c>
      <c r="I61" s="72"/>
      <c r="J61" s="72"/>
      <c r="K61" s="72"/>
      <c r="L61" s="73" t="str">
        <f t="shared" si="6"/>
        <v/>
      </c>
    </row>
    <row r="62" spans="1:12" ht="18" customHeight="1" x14ac:dyDescent="0.15">
      <c r="A62" s="72"/>
      <c r="B62" s="73" t="str">
        <f t="shared" si="0"/>
        <v/>
      </c>
      <c r="C62" s="73" t="str">
        <f t="shared" si="1"/>
        <v/>
      </c>
      <c r="D62" s="73" t="str">
        <f t="shared" si="2"/>
        <v/>
      </c>
      <c r="E62" s="73" t="str">
        <f t="shared" si="3"/>
        <v/>
      </c>
      <c r="F62" s="74"/>
      <c r="G62" s="75" t="str">
        <f>IFERROR(VLOOKUP(A62,物料参数!B:H,7,FALSE),"")</f>
        <v/>
      </c>
      <c r="H62" s="75" t="e">
        <f t="shared" si="5"/>
        <v>#VALUE!</v>
      </c>
      <c r="I62" s="72"/>
      <c r="J62" s="72"/>
      <c r="K62" s="72"/>
      <c r="L62" s="73" t="str">
        <f t="shared" si="6"/>
        <v/>
      </c>
    </row>
    <row r="63" spans="1:12" ht="18" customHeight="1" x14ac:dyDescent="0.15">
      <c r="A63" s="72"/>
      <c r="B63" s="73" t="str">
        <f t="shared" si="0"/>
        <v/>
      </c>
      <c r="C63" s="73" t="str">
        <f t="shared" si="1"/>
        <v/>
      </c>
      <c r="D63" s="73" t="str">
        <f t="shared" si="2"/>
        <v/>
      </c>
      <c r="E63" s="73" t="str">
        <f t="shared" si="3"/>
        <v/>
      </c>
      <c r="F63" s="74"/>
      <c r="G63" s="75" t="str">
        <f>IFERROR(VLOOKUP(A63,物料参数!B:H,7,FALSE),"")</f>
        <v/>
      </c>
      <c r="H63" s="75" t="e">
        <f t="shared" si="5"/>
        <v>#VALUE!</v>
      </c>
      <c r="I63" s="72"/>
      <c r="J63" s="72"/>
      <c r="K63" s="72"/>
      <c r="L63" s="73" t="str">
        <f t="shared" si="6"/>
        <v/>
      </c>
    </row>
    <row r="64" spans="1:12" ht="18" customHeight="1" x14ac:dyDescent="0.15">
      <c r="A64" s="72"/>
      <c r="B64" s="73" t="str">
        <f t="shared" si="0"/>
        <v/>
      </c>
      <c r="C64" s="73" t="str">
        <f t="shared" si="1"/>
        <v/>
      </c>
      <c r="D64" s="73" t="str">
        <f t="shared" si="2"/>
        <v/>
      </c>
      <c r="E64" s="73" t="str">
        <f t="shared" si="3"/>
        <v/>
      </c>
      <c r="F64" s="74"/>
      <c r="G64" s="75" t="str">
        <f>IFERROR(VLOOKUP(A64,物料参数!B:H,7,FALSE),"")</f>
        <v/>
      </c>
      <c r="H64" s="75" t="e">
        <f t="shared" si="5"/>
        <v>#VALUE!</v>
      </c>
      <c r="I64" s="72"/>
      <c r="J64" s="72"/>
      <c r="K64" s="72"/>
      <c r="L64" s="73" t="str">
        <f t="shared" si="6"/>
        <v/>
      </c>
    </row>
    <row r="65" spans="1:12" ht="18" customHeight="1" x14ac:dyDescent="0.15">
      <c r="A65" s="72"/>
      <c r="B65" s="73" t="str">
        <f t="shared" si="0"/>
        <v/>
      </c>
      <c r="C65" s="73" t="str">
        <f t="shared" si="1"/>
        <v/>
      </c>
      <c r="D65" s="73" t="str">
        <f t="shared" si="2"/>
        <v/>
      </c>
      <c r="E65" s="73" t="str">
        <f t="shared" si="3"/>
        <v/>
      </c>
      <c r="F65" s="74"/>
      <c r="G65" s="75" t="str">
        <f>IFERROR(VLOOKUP(A65,物料参数!B:H,7,FALSE),"")</f>
        <v/>
      </c>
      <c r="H65" s="75" t="e">
        <f t="shared" si="5"/>
        <v>#VALUE!</v>
      </c>
      <c r="I65" s="72"/>
      <c r="J65" s="72"/>
      <c r="K65" s="72"/>
      <c r="L65" s="73" t="str">
        <f t="shared" si="6"/>
        <v/>
      </c>
    </row>
    <row r="66" spans="1:12" ht="18" customHeight="1" x14ac:dyDescent="0.15">
      <c r="A66" s="72"/>
      <c r="B66" s="73" t="str">
        <f t="shared" si="0"/>
        <v/>
      </c>
      <c r="C66" s="73" t="str">
        <f t="shared" si="1"/>
        <v/>
      </c>
      <c r="D66" s="73" t="str">
        <f t="shared" si="2"/>
        <v/>
      </c>
      <c r="E66" s="73" t="str">
        <f t="shared" si="3"/>
        <v/>
      </c>
      <c r="F66" s="74"/>
      <c r="G66" s="75" t="str">
        <f>IFERROR(VLOOKUP(A66,物料参数!B:H,7,FALSE),"")</f>
        <v/>
      </c>
      <c r="H66" s="75" t="e">
        <f t="shared" si="5"/>
        <v>#VALUE!</v>
      </c>
      <c r="I66" s="72"/>
      <c r="J66" s="72"/>
      <c r="K66" s="72"/>
      <c r="L66" s="73" t="str">
        <f t="shared" si="6"/>
        <v/>
      </c>
    </row>
    <row r="67" spans="1:12" ht="18" customHeight="1" x14ac:dyDescent="0.15">
      <c r="A67" s="72"/>
      <c r="B67" s="73" t="str">
        <f t="shared" ref="B67:B130" si="7">IF($A67=0,"",IF(VLOOKUP($A67,nbbm,2,FALSE)=0,"无此物料",VLOOKUP($A67,nbbm,2,FALSE)))</f>
        <v/>
      </c>
      <c r="C67" s="73" t="str">
        <f t="shared" ref="C67:C130" si="8">IF($A67=0,"",IF(VLOOKUP($A67,nbbm,3,FALSE)=0,"-",VLOOKUP($A67,nbbm,3,FALSE)))</f>
        <v/>
      </c>
      <c r="D67" s="73" t="str">
        <f t="shared" ref="D67:D130" si="9">IF($A67=0,"",IF(VLOOKUP($A67,nbbm,4,FALSE)=0,"-",VLOOKUP($A67,nbbm,4,FALSE)))</f>
        <v/>
      </c>
      <c r="E67" s="73" t="str">
        <f t="shared" ref="E67:E130" si="10">IF($A67=0,"",IF(VLOOKUP($A67,nbbm,5,FALSE)=0,"-",VLOOKUP($A67,nbbm,5,FALSE)))</f>
        <v/>
      </c>
      <c r="F67" s="74"/>
      <c r="G67" s="75" t="str">
        <f>IFERROR(VLOOKUP(A67,物料参数!B:H,7,FALSE),"")</f>
        <v/>
      </c>
      <c r="H67" s="75" t="e">
        <f t="shared" si="5"/>
        <v>#VALUE!</v>
      </c>
      <c r="I67" s="72"/>
      <c r="J67" s="72"/>
      <c r="K67" s="72"/>
      <c r="L67" s="73" t="str">
        <f t="shared" si="6"/>
        <v/>
      </c>
    </row>
    <row r="68" spans="1:12" ht="18" customHeight="1" x14ac:dyDescent="0.15">
      <c r="A68" s="72"/>
      <c r="B68" s="73" t="str">
        <f t="shared" si="7"/>
        <v/>
      </c>
      <c r="C68" s="73" t="str">
        <f t="shared" si="8"/>
        <v/>
      </c>
      <c r="D68" s="73" t="str">
        <f t="shared" si="9"/>
        <v/>
      </c>
      <c r="E68" s="73" t="str">
        <f t="shared" si="10"/>
        <v/>
      </c>
      <c r="F68" s="74"/>
      <c r="G68" s="75" t="str">
        <f>IFERROR(VLOOKUP(A68,物料参数!B:H,7,FALSE),"")</f>
        <v/>
      </c>
      <c r="H68" s="75" t="e">
        <f t="shared" si="5"/>
        <v>#VALUE!</v>
      </c>
      <c r="I68" s="72"/>
      <c r="J68" s="72"/>
      <c r="K68" s="72"/>
      <c r="L68" s="73" t="str">
        <f t="shared" si="6"/>
        <v/>
      </c>
    </row>
    <row r="69" spans="1:12" ht="18" customHeight="1" x14ac:dyDescent="0.15">
      <c r="A69" s="72"/>
      <c r="B69" s="73" t="str">
        <f t="shared" si="7"/>
        <v/>
      </c>
      <c r="C69" s="73" t="str">
        <f t="shared" si="8"/>
        <v/>
      </c>
      <c r="D69" s="73" t="str">
        <f t="shared" si="9"/>
        <v/>
      </c>
      <c r="E69" s="73" t="str">
        <f t="shared" si="10"/>
        <v/>
      </c>
      <c r="F69" s="74"/>
      <c r="G69" s="75" t="str">
        <f>IFERROR(VLOOKUP(A69,物料参数!B:H,7,FALSE),"")</f>
        <v/>
      </c>
      <c r="H69" s="75" t="e">
        <f t="shared" si="5"/>
        <v>#VALUE!</v>
      </c>
      <c r="I69" s="72"/>
      <c r="J69" s="72"/>
      <c r="K69" s="72"/>
      <c r="L69" s="73" t="str">
        <f t="shared" si="6"/>
        <v/>
      </c>
    </row>
    <row r="70" spans="1:12" ht="18" customHeight="1" x14ac:dyDescent="0.15">
      <c r="A70" s="72"/>
      <c r="B70" s="73" t="str">
        <f t="shared" si="7"/>
        <v/>
      </c>
      <c r="C70" s="73" t="str">
        <f t="shared" si="8"/>
        <v/>
      </c>
      <c r="D70" s="73" t="str">
        <f t="shared" si="9"/>
        <v/>
      </c>
      <c r="E70" s="73" t="str">
        <f t="shared" si="10"/>
        <v/>
      </c>
      <c r="F70" s="74"/>
      <c r="G70" s="75" t="str">
        <f>IFERROR(VLOOKUP(A70,物料参数!B:H,7,FALSE),"")</f>
        <v/>
      </c>
      <c r="H70" s="75" t="e">
        <f t="shared" si="5"/>
        <v>#VALUE!</v>
      </c>
      <c r="I70" s="72"/>
      <c r="J70" s="72"/>
      <c r="K70" s="72"/>
      <c r="L70" s="73" t="str">
        <f t="shared" si="6"/>
        <v/>
      </c>
    </row>
    <row r="71" spans="1:12" ht="18" customHeight="1" x14ac:dyDescent="0.15">
      <c r="A71" s="72"/>
      <c r="B71" s="73" t="str">
        <f t="shared" si="7"/>
        <v/>
      </c>
      <c r="C71" s="73" t="str">
        <f t="shared" si="8"/>
        <v/>
      </c>
      <c r="D71" s="73" t="str">
        <f t="shared" si="9"/>
        <v/>
      </c>
      <c r="E71" s="73" t="str">
        <f t="shared" si="10"/>
        <v/>
      </c>
      <c r="F71" s="74"/>
      <c r="G71" s="75" t="str">
        <f>IFERROR(VLOOKUP(A71,物料参数!B:H,7,FALSE),"")</f>
        <v/>
      </c>
      <c r="H71" s="75" t="e">
        <f t="shared" ref="H71:H134" si="11">G71*F71</f>
        <v>#VALUE!</v>
      </c>
      <c r="I71" s="72"/>
      <c r="J71" s="72"/>
      <c r="K71" s="72"/>
      <c r="L71" s="73" t="str">
        <f t="shared" si="6"/>
        <v/>
      </c>
    </row>
    <row r="72" spans="1:12" ht="18" customHeight="1" x14ac:dyDescent="0.15">
      <c r="A72" s="72"/>
      <c r="B72" s="73" t="str">
        <f t="shared" si="7"/>
        <v/>
      </c>
      <c r="C72" s="73" t="str">
        <f t="shared" si="8"/>
        <v/>
      </c>
      <c r="D72" s="73" t="str">
        <f t="shared" si="9"/>
        <v/>
      </c>
      <c r="E72" s="73" t="str">
        <f t="shared" si="10"/>
        <v/>
      </c>
      <c r="F72" s="74"/>
      <c r="G72" s="75" t="str">
        <f>IFERROR(VLOOKUP(A72,物料参数!B:H,7,FALSE),"")</f>
        <v/>
      </c>
      <c r="H72" s="75" t="e">
        <f t="shared" si="11"/>
        <v>#VALUE!</v>
      </c>
      <c r="I72" s="72"/>
      <c r="J72" s="72"/>
      <c r="K72" s="72"/>
      <c r="L72" s="73" t="str">
        <f t="shared" si="6"/>
        <v/>
      </c>
    </row>
    <row r="73" spans="1:12" ht="18" customHeight="1" x14ac:dyDescent="0.15">
      <c r="A73" s="72"/>
      <c r="B73" s="73" t="str">
        <f t="shared" si="7"/>
        <v/>
      </c>
      <c r="C73" s="73" t="str">
        <f t="shared" si="8"/>
        <v/>
      </c>
      <c r="D73" s="73" t="str">
        <f t="shared" si="9"/>
        <v/>
      </c>
      <c r="E73" s="73" t="str">
        <f t="shared" si="10"/>
        <v/>
      </c>
      <c r="F73" s="74"/>
      <c r="G73" s="75" t="str">
        <f>IFERROR(VLOOKUP(A73,物料参数!B:H,7,FALSE),"")</f>
        <v/>
      </c>
      <c r="H73" s="75" t="e">
        <f t="shared" si="11"/>
        <v>#VALUE!</v>
      </c>
      <c r="I73" s="72"/>
      <c r="J73" s="72"/>
      <c r="K73" s="72"/>
      <c r="L73" s="73" t="str">
        <f t="shared" ref="L73:L136" si="12">IF(F73&gt;0,"出库","")</f>
        <v/>
      </c>
    </row>
    <row r="74" spans="1:12" ht="18" customHeight="1" x14ac:dyDescent="0.15">
      <c r="A74" s="72"/>
      <c r="B74" s="73" t="str">
        <f t="shared" si="7"/>
        <v/>
      </c>
      <c r="C74" s="73" t="str">
        <f t="shared" si="8"/>
        <v/>
      </c>
      <c r="D74" s="73" t="str">
        <f t="shared" si="9"/>
        <v/>
      </c>
      <c r="E74" s="73" t="str">
        <f t="shared" si="10"/>
        <v/>
      </c>
      <c r="F74" s="74"/>
      <c r="G74" s="75" t="str">
        <f>IFERROR(VLOOKUP(A74,物料参数!B:H,7,FALSE),"")</f>
        <v/>
      </c>
      <c r="H74" s="75" t="e">
        <f t="shared" si="11"/>
        <v>#VALUE!</v>
      </c>
      <c r="I74" s="72"/>
      <c r="J74" s="72"/>
      <c r="K74" s="72"/>
      <c r="L74" s="73" t="str">
        <f t="shared" si="12"/>
        <v/>
      </c>
    </row>
    <row r="75" spans="1:12" ht="18" customHeight="1" x14ac:dyDescent="0.15">
      <c r="A75" s="72"/>
      <c r="B75" s="73" t="str">
        <f t="shared" si="7"/>
        <v/>
      </c>
      <c r="C75" s="73" t="str">
        <f t="shared" si="8"/>
        <v/>
      </c>
      <c r="D75" s="73" t="str">
        <f t="shared" si="9"/>
        <v/>
      </c>
      <c r="E75" s="73" t="str">
        <f t="shared" si="10"/>
        <v/>
      </c>
      <c r="F75" s="74"/>
      <c r="G75" s="75" t="str">
        <f>IFERROR(VLOOKUP(A75,物料参数!B:H,7,FALSE),"")</f>
        <v/>
      </c>
      <c r="H75" s="75" t="e">
        <f t="shared" si="11"/>
        <v>#VALUE!</v>
      </c>
      <c r="I75" s="72"/>
      <c r="J75" s="72"/>
      <c r="K75" s="72"/>
      <c r="L75" s="73" t="str">
        <f t="shared" si="12"/>
        <v/>
      </c>
    </row>
    <row r="76" spans="1:12" ht="18" customHeight="1" x14ac:dyDescent="0.15">
      <c r="A76" s="72"/>
      <c r="B76" s="73" t="str">
        <f t="shared" si="7"/>
        <v/>
      </c>
      <c r="C76" s="73" t="str">
        <f t="shared" si="8"/>
        <v/>
      </c>
      <c r="D76" s="73" t="str">
        <f t="shared" si="9"/>
        <v/>
      </c>
      <c r="E76" s="73" t="str">
        <f t="shared" si="10"/>
        <v/>
      </c>
      <c r="F76" s="74"/>
      <c r="G76" s="75" t="str">
        <f>IFERROR(VLOOKUP(A76,物料参数!B:H,7,FALSE),"")</f>
        <v/>
      </c>
      <c r="H76" s="75" t="e">
        <f t="shared" si="11"/>
        <v>#VALUE!</v>
      </c>
      <c r="I76" s="72"/>
      <c r="J76" s="72"/>
      <c r="K76" s="72"/>
      <c r="L76" s="73" t="str">
        <f t="shared" si="12"/>
        <v/>
      </c>
    </row>
    <row r="77" spans="1:12" ht="18" customHeight="1" x14ac:dyDescent="0.15">
      <c r="A77" s="72"/>
      <c r="B77" s="73" t="str">
        <f t="shared" si="7"/>
        <v/>
      </c>
      <c r="C77" s="73" t="str">
        <f t="shared" si="8"/>
        <v/>
      </c>
      <c r="D77" s="73" t="str">
        <f t="shared" si="9"/>
        <v/>
      </c>
      <c r="E77" s="73" t="str">
        <f t="shared" si="10"/>
        <v/>
      </c>
      <c r="F77" s="74"/>
      <c r="G77" s="75" t="str">
        <f>IFERROR(VLOOKUP(A77,物料参数!B:H,7,FALSE),"")</f>
        <v/>
      </c>
      <c r="H77" s="75" t="e">
        <f t="shared" si="11"/>
        <v>#VALUE!</v>
      </c>
      <c r="I77" s="72"/>
      <c r="J77" s="72"/>
      <c r="K77" s="72"/>
      <c r="L77" s="73" t="str">
        <f t="shared" si="12"/>
        <v/>
      </c>
    </row>
    <row r="78" spans="1:12" ht="18" customHeight="1" x14ac:dyDescent="0.15">
      <c r="A78" s="72"/>
      <c r="B78" s="73" t="str">
        <f t="shared" si="7"/>
        <v/>
      </c>
      <c r="C78" s="73" t="str">
        <f t="shared" si="8"/>
        <v/>
      </c>
      <c r="D78" s="73" t="str">
        <f t="shared" si="9"/>
        <v/>
      </c>
      <c r="E78" s="73" t="str">
        <f t="shared" si="10"/>
        <v/>
      </c>
      <c r="F78" s="74"/>
      <c r="G78" s="75" t="str">
        <f>IFERROR(VLOOKUP(A78,物料参数!B:H,7,FALSE),"")</f>
        <v/>
      </c>
      <c r="H78" s="75" t="e">
        <f t="shared" si="11"/>
        <v>#VALUE!</v>
      </c>
      <c r="I78" s="72"/>
      <c r="J78" s="72"/>
      <c r="K78" s="72"/>
      <c r="L78" s="73" t="str">
        <f t="shared" si="12"/>
        <v/>
      </c>
    </row>
    <row r="79" spans="1:12" ht="18" customHeight="1" x14ac:dyDescent="0.15">
      <c r="A79" s="72"/>
      <c r="B79" s="73" t="str">
        <f t="shared" si="7"/>
        <v/>
      </c>
      <c r="C79" s="73" t="str">
        <f t="shared" si="8"/>
        <v/>
      </c>
      <c r="D79" s="73" t="str">
        <f t="shared" si="9"/>
        <v/>
      </c>
      <c r="E79" s="73" t="str">
        <f t="shared" si="10"/>
        <v/>
      </c>
      <c r="F79" s="74"/>
      <c r="G79" s="75" t="str">
        <f>IFERROR(VLOOKUP(A79,物料参数!B:H,7,FALSE),"")</f>
        <v/>
      </c>
      <c r="H79" s="75" t="e">
        <f t="shared" si="11"/>
        <v>#VALUE!</v>
      </c>
      <c r="I79" s="72"/>
      <c r="J79" s="72"/>
      <c r="K79" s="72"/>
      <c r="L79" s="73" t="str">
        <f t="shared" si="12"/>
        <v/>
      </c>
    </row>
    <row r="80" spans="1:12" ht="18" customHeight="1" x14ac:dyDescent="0.15">
      <c r="A80" s="72"/>
      <c r="B80" s="73" t="str">
        <f t="shared" si="7"/>
        <v/>
      </c>
      <c r="C80" s="73" t="str">
        <f t="shared" si="8"/>
        <v/>
      </c>
      <c r="D80" s="73" t="str">
        <f t="shared" si="9"/>
        <v/>
      </c>
      <c r="E80" s="73" t="str">
        <f t="shared" si="10"/>
        <v/>
      </c>
      <c r="F80" s="74"/>
      <c r="G80" s="75" t="str">
        <f>IFERROR(VLOOKUP(A80,物料参数!B:H,7,FALSE),"")</f>
        <v/>
      </c>
      <c r="H80" s="75" t="e">
        <f t="shared" si="11"/>
        <v>#VALUE!</v>
      </c>
      <c r="I80" s="72"/>
      <c r="J80" s="72"/>
      <c r="K80" s="72"/>
      <c r="L80" s="73" t="str">
        <f t="shared" si="12"/>
        <v/>
      </c>
    </row>
    <row r="81" spans="1:12" ht="18" customHeight="1" x14ac:dyDescent="0.15">
      <c r="A81" s="72"/>
      <c r="B81" s="73" t="str">
        <f t="shared" si="7"/>
        <v/>
      </c>
      <c r="C81" s="73" t="str">
        <f t="shared" si="8"/>
        <v/>
      </c>
      <c r="D81" s="73" t="str">
        <f t="shared" si="9"/>
        <v/>
      </c>
      <c r="E81" s="73" t="str">
        <f t="shared" si="10"/>
        <v/>
      </c>
      <c r="F81" s="74"/>
      <c r="G81" s="75" t="str">
        <f>IFERROR(VLOOKUP(A81,物料参数!B:H,7,FALSE),"")</f>
        <v/>
      </c>
      <c r="H81" s="75" t="e">
        <f t="shared" si="11"/>
        <v>#VALUE!</v>
      </c>
      <c r="I81" s="72"/>
      <c r="J81" s="72"/>
      <c r="K81" s="72"/>
      <c r="L81" s="73" t="str">
        <f t="shared" si="12"/>
        <v/>
      </c>
    </row>
    <row r="82" spans="1:12" ht="18" customHeight="1" x14ac:dyDescent="0.15">
      <c r="A82" s="72"/>
      <c r="B82" s="73" t="str">
        <f t="shared" si="7"/>
        <v/>
      </c>
      <c r="C82" s="73" t="str">
        <f t="shared" si="8"/>
        <v/>
      </c>
      <c r="D82" s="73" t="str">
        <f t="shared" si="9"/>
        <v/>
      </c>
      <c r="E82" s="73" t="str">
        <f t="shared" si="10"/>
        <v/>
      </c>
      <c r="F82" s="74"/>
      <c r="G82" s="75" t="str">
        <f>IFERROR(VLOOKUP(A82,物料参数!B:H,7,FALSE),"")</f>
        <v/>
      </c>
      <c r="H82" s="75" t="e">
        <f t="shared" si="11"/>
        <v>#VALUE!</v>
      </c>
      <c r="I82" s="72"/>
      <c r="J82" s="72"/>
      <c r="K82" s="72"/>
      <c r="L82" s="73" t="str">
        <f t="shared" si="12"/>
        <v/>
      </c>
    </row>
    <row r="83" spans="1:12" ht="18" customHeight="1" x14ac:dyDescent="0.15">
      <c r="A83" s="72"/>
      <c r="B83" s="73" t="str">
        <f t="shared" si="7"/>
        <v/>
      </c>
      <c r="C83" s="73" t="str">
        <f t="shared" si="8"/>
        <v/>
      </c>
      <c r="D83" s="73" t="str">
        <f t="shared" si="9"/>
        <v/>
      </c>
      <c r="E83" s="73" t="str">
        <f t="shared" si="10"/>
        <v/>
      </c>
      <c r="F83" s="74"/>
      <c r="G83" s="75" t="str">
        <f>IFERROR(VLOOKUP(A83,物料参数!B:H,7,FALSE),"")</f>
        <v/>
      </c>
      <c r="H83" s="75" t="e">
        <f t="shared" si="11"/>
        <v>#VALUE!</v>
      </c>
      <c r="I83" s="72"/>
      <c r="J83" s="72"/>
      <c r="K83" s="72"/>
      <c r="L83" s="73" t="str">
        <f t="shared" si="12"/>
        <v/>
      </c>
    </row>
    <row r="84" spans="1:12" ht="18" customHeight="1" x14ac:dyDescent="0.15">
      <c r="A84" s="72"/>
      <c r="B84" s="73" t="str">
        <f t="shared" si="7"/>
        <v/>
      </c>
      <c r="C84" s="73" t="str">
        <f t="shared" si="8"/>
        <v/>
      </c>
      <c r="D84" s="73" t="str">
        <f t="shared" si="9"/>
        <v/>
      </c>
      <c r="E84" s="73" t="str">
        <f t="shared" si="10"/>
        <v/>
      </c>
      <c r="F84" s="74"/>
      <c r="G84" s="75" t="str">
        <f>IFERROR(VLOOKUP(A84,物料参数!B:H,7,FALSE),"")</f>
        <v/>
      </c>
      <c r="H84" s="75" t="e">
        <f t="shared" si="11"/>
        <v>#VALUE!</v>
      </c>
      <c r="I84" s="72"/>
      <c r="J84" s="72"/>
      <c r="K84" s="72"/>
      <c r="L84" s="73" t="str">
        <f t="shared" si="12"/>
        <v/>
      </c>
    </row>
    <row r="85" spans="1:12" ht="18" customHeight="1" x14ac:dyDescent="0.15">
      <c r="A85" s="72"/>
      <c r="B85" s="73" t="str">
        <f t="shared" si="7"/>
        <v/>
      </c>
      <c r="C85" s="73" t="str">
        <f t="shared" si="8"/>
        <v/>
      </c>
      <c r="D85" s="73" t="str">
        <f t="shared" si="9"/>
        <v/>
      </c>
      <c r="E85" s="73" t="str">
        <f t="shared" si="10"/>
        <v/>
      </c>
      <c r="F85" s="74"/>
      <c r="G85" s="75" t="str">
        <f>IFERROR(VLOOKUP(A85,物料参数!B:H,7,FALSE),"")</f>
        <v/>
      </c>
      <c r="H85" s="75" t="e">
        <f t="shared" si="11"/>
        <v>#VALUE!</v>
      </c>
      <c r="I85" s="72"/>
      <c r="J85" s="72"/>
      <c r="K85" s="72"/>
      <c r="L85" s="73" t="str">
        <f t="shared" si="12"/>
        <v/>
      </c>
    </row>
    <row r="86" spans="1:12" ht="18" customHeight="1" x14ac:dyDescent="0.15">
      <c r="A86" s="72"/>
      <c r="B86" s="73" t="str">
        <f t="shared" si="7"/>
        <v/>
      </c>
      <c r="C86" s="73" t="str">
        <f t="shared" si="8"/>
        <v/>
      </c>
      <c r="D86" s="73" t="str">
        <f t="shared" si="9"/>
        <v/>
      </c>
      <c r="E86" s="73" t="str">
        <f t="shared" si="10"/>
        <v/>
      </c>
      <c r="F86" s="74"/>
      <c r="G86" s="75" t="str">
        <f>IFERROR(VLOOKUP(A86,物料参数!B:H,7,FALSE),"")</f>
        <v/>
      </c>
      <c r="H86" s="75" t="e">
        <f t="shared" si="11"/>
        <v>#VALUE!</v>
      </c>
      <c r="I86" s="72"/>
      <c r="J86" s="72"/>
      <c r="K86" s="72"/>
      <c r="L86" s="73" t="str">
        <f t="shared" si="12"/>
        <v/>
      </c>
    </row>
    <row r="87" spans="1:12" ht="18" customHeight="1" x14ac:dyDescent="0.15">
      <c r="A87" s="72"/>
      <c r="B87" s="73" t="str">
        <f t="shared" si="7"/>
        <v/>
      </c>
      <c r="C87" s="73" t="str">
        <f t="shared" si="8"/>
        <v/>
      </c>
      <c r="D87" s="73" t="str">
        <f t="shared" si="9"/>
        <v/>
      </c>
      <c r="E87" s="73" t="str">
        <f t="shared" si="10"/>
        <v/>
      </c>
      <c r="F87" s="74"/>
      <c r="G87" s="75" t="str">
        <f>IFERROR(VLOOKUP(A87,物料参数!B:H,7,FALSE),"")</f>
        <v/>
      </c>
      <c r="H87" s="75" t="e">
        <f t="shared" si="11"/>
        <v>#VALUE!</v>
      </c>
      <c r="I87" s="72"/>
      <c r="J87" s="72"/>
      <c r="K87" s="72"/>
      <c r="L87" s="73" t="str">
        <f t="shared" si="12"/>
        <v/>
      </c>
    </row>
    <row r="88" spans="1:12" ht="18" customHeight="1" x14ac:dyDescent="0.15">
      <c r="A88" s="72"/>
      <c r="B88" s="73" t="str">
        <f t="shared" si="7"/>
        <v/>
      </c>
      <c r="C88" s="73" t="str">
        <f t="shared" si="8"/>
        <v/>
      </c>
      <c r="D88" s="73" t="str">
        <f t="shared" si="9"/>
        <v/>
      </c>
      <c r="E88" s="73" t="str">
        <f t="shared" si="10"/>
        <v/>
      </c>
      <c r="F88" s="74"/>
      <c r="G88" s="75" t="str">
        <f>IFERROR(VLOOKUP(A88,物料参数!B:H,7,FALSE),"")</f>
        <v/>
      </c>
      <c r="H88" s="75" t="e">
        <f t="shared" si="11"/>
        <v>#VALUE!</v>
      </c>
      <c r="I88" s="72"/>
      <c r="J88" s="72"/>
      <c r="K88" s="72"/>
      <c r="L88" s="73" t="str">
        <f t="shared" si="12"/>
        <v/>
      </c>
    </row>
    <row r="89" spans="1:12" ht="18" customHeight="1" x14ac:dyDescent="0.15">
      <c r="A89" s="72"/>
      <c r="B89" s="73" t="str">
        <f t="shared" si="7"/>
        <v/>
      </c>
      <c r="C89" s="73" t="str">
        <f t="shared" si="8"/>
        <v/>
      </c>
      <c r="D89" s="73" t="str">
        <f t="shared" si="9"/>
        <v/>
      </c>
      <c r="E89" s="73" t="str">
        <f t="shared" si="10"/>
        <v/>
      </c>
      <c r="F89" s="74"/>
      <c r="G89" s="75" t="str">
        <f>IFERROR(VLOOKUP(A89,物料参数!B:H,7,FALSE),"")</f>
        <v/>
      </c>
      <c r="H89" s="75" t="e">
        <f t="shared" si="11"/>
        <v>#VALUE!</v>
      </c>
      <c r="I89" s="72"/>
      <c r="J89" s="72"/>
      <c r="K89" s="72"/>
      <c r="L89" s="73" t="str">
        <f t="shared" si="12"/>
        <v/>
      </c>
    </row>
    <row r="90" spans="1:12" ht="18" customHeight="1" x14ac:dyDescent="0.15">
      <c r="A90" s="72"/>
      <c r="B90" s="73" t="str">
        <f t="shared" si="7"/>
        <v/>
      </c>
      <c r="C90" s="73" t="str">
        <f t="shared" si="8"/>
        <v/>
      </c>
      <c r="D90" s="73" t="str">
        <f t="shared" si="9"/>
        <v/>
      </c>
      <c r="E90" s="73" t="str">
        <f t="shared" si="10"/>
        <v/>
      </c>
      <c r="F90" s="74"/>
      <c r="G90" s="75" t="str">
        <f>IFERROR(VLOOKUP(A90,物料参数!B:H,7,FALSE),"")</f>
        <v/>
      </c>
      <c r="H90" s="75" t="e">
        <f t="shared" si="11"/>
        <v>#VALUE!</v>
      </c>
      <c r="I90" s="72"/>
      <c r="J90" s="72"/>
      <c r="K90" s="72"/>
      <c r="L90" s="73" t="str">
        <f t="shared" si="12"/>
        <v/>
      </c>
    </row>
    <row r="91" spans="1:12" ht="18" customHeight="1" x14ac:dyDescent="0.15">
      <c r="A91" s="72"/>
      <c r="B91" s="73" t="str">
        <f t="shared" si="7"/>
        <v/>
      </c>
      <c r="C91" s="73" t="str">
        <f t="shared" si="8"/>
        <v/>
      </c>
      <c r="D91" s="73" t="str">
        <f t="shared" si="9"/>
        <v/>
      </c>
      <c r="E91" s="73" t="str">
        <f t="shared" si="10"/>
        <v/>
      </c>
      <c r="F91" s="74"/>
      <c r="G91" s="75" t="str">
        <f>IFERROR(VLOOKUP(A91,物料参数!B:H,7,FALSE),"")</f>
        <v/>
      </c>
      <c r="H91" s="75" t="e">
        <f t="shared" si="11"/>
        <v>#VALUE!</v>
      </c>
      <c r="I91" s="72"/>
      <c r="J91" s="72"/>
      <c r="K91" s="72"/>
      <c r="L91" s="73" t="str">
        <f t="shared" si="12"/>
        <v/>
      </c>
    </row>
    <row r="92" spans="1:12" ht="18" customHeight="1" x14ac:dyDescent="0.15">
      <c r="A92" s="72"/>
      <c r="B92" s="73" t="str">
        <f t="shared" si="7"/>
        <v/>
      </c>
      <c r="C92" s="73" t="str">
        <f t="shared" si="8"/>
        <v/>
      </c>
      <c r="D92" s="73" t="str">
        <f t="shared" si="9"/>
        <v/>
      </c>
      <c r="E92" s="73" t="str">
        <f t="shared" si="10"/>
        <v/>
      </c>
      <c r="F92" s="74"/>
      <c r="G92" s="75" t="str">
        <f>IFERROR(VLOOKUP(A92,物料参数!B:H,7,FALSE),"")</f>
        <v/>
      </c>
      <c r="H92" s="75" t="e">
        <f t="shared" si="11"/>
        <v>#VALUE!</v>
      </c>
      <c r="I92" s="72"/>
      <c r="J92" s="72"/>
      <c r="K92" s="72"/>
      <c r="L92" s="73" t="str">
        <f t="shared" si="12"/>
        <v/>
      </c>
    </row>
    <row r="93" spans="1:12" ht="18" customHeight="1" x14ac:dyDescent="0.15">
      <c r="A93" s="72"/>
      <c r="B93" s="73" t="str">
        <f t="shared" si="7"/>
        <v/>
      </c>
      <c r="C93" s="73" t="str">
        <f t="shared" si="8"/>
        <v/>
      </c>
      <c r="D93" s="73" t="str">
        <f t="shared" si="9"/>
        <v/>
      </c>
      <c r="E93" s="73" t="str">
        <f t="shared" si="10"/>
        <v/>
      </c>
      <c r="F93" s="74"/>
      <c r="G93" s="75" t="str">
        <f>IFERROR(VLOOKUP(A93,物料参数!B:H,7,FALSE),"")</f>
        <v/>
      </c>
      <c r="H93" s="75" t="e">
        <f t="shared" si="11"/>
        <v>#VALUE!</v>
      </c>
      <c r="I93" s="72"/>
      <c r="J93" s="72"/>
      <c r="K93" s="72"/>
      <c r="L93" s="73" t="str">
        <f t="shared" si="12"/>
        <v/>
      </c>
    </row>
    <row r="94" spans="1:12" ht="18" customHeight="1" x14ac:dyDescent="0.15">
      <c r="A94" s="72"/>
      <c r="B94" s="73" t="str">
        <f t="shared" si="7"/>
        <v/>
      </c>
      <c r="C94" s="73" t="str">
        <f t="shared" si="8"/>
        <v/>
      </c>
      <c r="D94" s="73" t="str">
        <f t="shared" si="9"/>
        <v/>
      </c>
      <c r="E94" s="73" t="str">
        <f t="shared" si="10"/>
        <v/>
      </c>
      <c r="F94" s="74"/>
      <c r="G94" s="75" t="str">
        <f>IFERROR(VLOOKUP(A94,物料参数!B:H,7,FALSE),"")</f>
        <v/>
      </c>
      <c r="H94" s="75" t="e">
        <f t="shared" si="11"/>
        <v>#VALUE!</v>
      </c>
      <c r="I94" s="72"/>
      <c r="J94" s="72"/>
      <c r="K94" s="72"/>
      <c r="L94" s="73" t="str">
        <f t="shared" si="12"/>
        <v/>
      </c>
    </row>
    <row r="95" spans="1:12" ht="18" customHeight="1" x14ac:dyDescent="0.15">
      <c r="A95" s="72"/>
      <c r="B95" s="73" t="str">
        <f t="shared" si="7"/>
        <v/>
      </c>
      <c r="C95" s="73" t="str">
        <f t="shared" si="8"/>
        <v/>
      </c>
      <c r="D95" s="73" t="str">
        <f t="shared" si="9"/>
        <v/>
      </c>
      <c r="E95" s="73" t="str">
        <f t="shared" si="10"/>
        <v/>
      </c>
      <c r="F95" s="74"/>
      <c r="G95" s="75" t="str">
        <f>IFERROR(VLOOKUP(A95,物料参数!B:H,7,FALSE),"")</f>
        <v/>
      </c>
      <c r="H95" s="75" t="e">
        <f t="shared" si="11"/>
        <v>#VALUE!</v>
      </c>
      <c r="I95" s="72"/>
      <c r="J95" s="72"/>
      <c r="K95" s="72"/>
      <c r="L95" s="73" t="str">
        <f t="shared" si="12"/>
        <v/>
      </c>
    </row>
    <row r="96" spans="1:12" ht="18" customHeight="1" x14ac:dyDescent="0.15">
      <c r="A96" s="72"/>
      <c r="B96" s="73" t="str">
        <f t="shared" si="7"/>
        <v/>
      </c>
      <c r="C96" s="73" t="str">
        <f t="shared" si="8"/>
        <v/>
      </c>
      <c r="D96" s="73" t="str">
        <f t="shared" si="9"/>
        <v/>
      </c>
      <c r="E96" s="73" t="str">
        <f t="shared" si="10"/>
        <v/>
      </c>
      <c r="F96" s="74"/>
      <c r="G96" s="75" t="str">
        <f>IFERROR(VLOOKUP(A96,物料参数!B:H,7,FALSE),"")</f>
        <v/>
      </c>
      <c r="H96" s="75" t="e">
        <f t="shared" si="11"/>
        <v>#VALUE!</v>
      </c>
      <c r="I96" s="72"/>
      <c r="J96" s="72"/>
      <c r="K96" s="72"/>
      <c r="L96" s="73" t="str">
        <f t="shared" si="12"/>
        <v/>
      </c>
    </row>
    <row r="97" spans="1:12" ht="18" customHeight="1" x14ac:dyDescent="0.15">
      <c r="A97" s="72"/>
      <c r="B97" s="73" t="str">
        <f t="shared" si="7"/>
        <v/>
      </c>
      <c r="C97" s="73" t="str">
        <f t="shared" si="8"/>
        <v/>
      </c>
      <c r="D97" s="73" t="str">
        <f t="shared" si="9"/>
        <v/>
      </c>
      <c r="E97" s="73" t="str">
        <f t="shared" si="10"/>
        <v/>
      </c>
      <c r="F97" s="74"/>
      <c r="G97" s="75" t="str">
        <f>IFERROR(VLOOKUP(A97,物料参数!B:H,7,FALSE),"")</f>
        <v/>
      </c>
      <c r="H97" s="75" t="e">
        <f t="shared" si="11"/>
        <v>#VALUE!</v>
      </c>
      <c r="I97" s="72"/>
      <c r="J97" s="72"/>
      <c r="K97" s="72"/>
      <c r="L97" s="73" t="str">
        <f t="shared" si="12"/>
        <v/>
      </c>
    </row>
    <row r="98" spans="1:12" ht="18" customHeight="1" x14ac:dyDescent="0.15">
      <c r="A98" s="72"/>
      <c r="B98" s="73" t="str">
        <f t="shared" si="7"/>
        <v/>
      </c>
      <c r="C98" s="73" t="str">
        <f t="shared" si="8"/>
        <v/>
      </c>
      <c r="D98" s="73" t="str">
        <f t="shared" si="9"/>
        <v/>
      </c>
      <c r="E98" s="73" t="str">
        <f t="shared" si="10"/>
        <v/>
      </c>
      <c r="F98" s="74"/>
      <c r="G98" s="75" t="str">
        <f>IFERROR(VLOOKUP(A98,物料参数!B:H,7,FALSE),"")</f>
        <v/>
      </c>
      <c r="H98" s="75" t="e">
        <f t="shared" si="11"/>
        <v>#VALUE!</v>
      </c>
      <c r="I98" s="72"/>
      <c r="J98" s="72"/>
      <c r="K98" s="72"/>
      <c r="L98" s="73" t="str">
        <f t="shared" si="12"/>
        <v/>
      </c>
    </row>
    <row r="99" spans="1:12" ht="18" customHeight="1" x14ac:dyDescent="0.15">
      <c r="A99" s="72"/>
      <c r="B99" s="73" t="str">
        <f t="shared" si="7"/>
        <v/>
      </c>
      <c r="C99" s="73" t="str">
        <f t="shared" si="8"/>
        <v/>
      </c>
      <c r="D99" s="73" t="str">
        <f t="shared" si="9"/>
        <v/>
      </c>
      <c r="E99" s="73" t="str">
        <f t="shared" si="10"/>
        <v/>
      </c>
      <c r="F99" s="74"/>
      <c r="G99" s="75" t="str">
        <f>IFERROR(VLOOKUP(A99,物料参数!B:H,7,FALSE),"")</f>
        <v/>
      </c>
      <c r="H99" s="75" t="e">
        <f t="shared" si="11"/>
        <v>#VALUE!</v>
      </c>
      <c r="I99" s="72"/>
      <c r="J99" s="72"/>
      <c r="K99" s="72"/>
      <c r="L99" s="73" t="str">
        <f t="shared" si="12"/>
        <v/>
      </c>
    </row>
    <row r="100" spans="1:12" ht="18" customHeight="1" x14ac:dyDescent="0.15">
      <c r="A100" s="72"/>
      <c r="B100" s="73" t="str">
        <f t="shared" si="7"/>
        <v/>
      </c>
      <c r="C100" s="73" t="str">
        <f t="shared" si="8"/>
        <v/>
      </c>
      <c r="D100" s="73" t="str">
        <f t="shared" si="9"/>
        <v/>
      </c>
      <c r="E100" s="73" t="str">
        <f t="shared" si="10"/>
        <v/>
      </c>
      <c r="F100" s="74"/>
      <c r="G100" s="75" t="str">
        <f>IFERROR(VLOOKUP(A100,物料参数!B:H,7,FALSE),"")</f>
        <v/>
      </c>
      <c r="H100" s="75" t="e">
        <f t="shared" si="11"/>
        <v>#VALUE!</v>
      </c>
      <c r="I100" s="72"/>
      <c r="J100" s="72"/>
      <c r="K100" s="72"/>
      <c r="L100" s="73" t="str">
        <f t="shared" si="12"/>
        <v/>
      </c>
    </row>
    <row r="101" spans="1:12" ht="18" customHeight="1" x14ac:dyDescent="0.15">
      <c r="A101" s="72"/>
      <c r="B101" s="73" t="str">
        <f t="shared" si="7"/>
        <v/>
      </c>
      <c r="C101" s="73" t="str">
        <f t="shared" si="8"/>
        <v/>
      </c>
      <c r="D101" s="73" t="str">
        <f t="shared" si="9"/>
        <v/>
      </c>
      <c r="E101" s="73" t="str">
        <f t="shared" si="10"/>
        <v/>
      </c>
      <c r="F101" s="74"/>
      <c r="G101" s="75" t="str">
        <f>IFERROR(VLOOKUP(A101,物料参数!B:H,7,FALSE),"")</f>
        <v/>
      </c>
      <c r="H101" s="75" t="e">
        <f t="shared" si="11"/>
        <v>#VALUE!</v>
      </c>
      <c r="I101" s="72"/>
      <c r="J101" s="72"/>
      <c r="K101" s="72"/>
      <c r="L101" s="73" t="str">
        <f t="shared" si="12"/>
        <v/>
      </c>
    </row>
    <row r="102" spans="1:12" ht="18" customHeight="1" x14ac:dyDescent="0.15">
      <c r="A102" s="72"/>
      <c r="B102" s="73" t="str">
        <f t="shared" si="7"/>
        <v/>
      </c>
      <c r="C102" s="73" t="str">
        <f t="shared" si="8"/>
        <v/>
      </c>
      <c r="D102" s="73" t="str">
        <f t="shared" si="9"/>
        <v/>
      </c>
      <c r="E102" s="73" t="str">
        <f t="shared" si="10"/>
        <v/>
      </c>
      <c r="F102" s="74"/>
      <c r="G102" s="75" t="str">
        <f>IFERROR(VLOOKUP(A102,物料参数!B:H,7,FALSE),"")</f>
        <v/>
      </c>
      <c r="H102" s="75" t="e">
        <f t="shared" si="11"/>
        <v>#VALUE!</v>
      </c>
      <c r="I102" s="72"/>
      <c r="J102" s="72"/>
      <c r="K102" s="72"/>
      <c r="L102" s="73" t="str">
        <f t="shared" si="12"/>
        <v/>
      </c>
    </row>
    <row r="103" spans="1:12" ht="18" customHeight="1" x14ac:dyDescent="0.15">
      <c r="A103" s="72"/>
      <c r="B103" s="73" t="str">
        <f t="shared" si="7"/>
        <v/>
      </c>
      <c r="C103" s="73" t="str">
        <f t="shared" si="8"/>
        <v/>
      </c>
      <c r="D103" s="73" t="str">
        <f t="shared" si="9"/>
        <v/>
      </c>
      <c r="E103" s="73" t="str">
        <f t="shared" si="10"/>
        <v/>
      </c>
      <c r="F103" s="74"/>
      <c r="G103" s="75" t="str">
        <f>IFERROR(VLOOKUP(A103,物料参数!B:H,7,FALSE),"")</f>
        <v/>
      </c>
      <c r="H103" s="75" t="e">
        <f t="shared" si="11"/>
        <v>#VALUE!</v>
      </c>
      <c r="I103" s="72"/>
      <c r="J103" s="72"/>
      <c r="K103" s="72"/>
      <c r="L103" s="73" t="str">
        <f t="shared" si="12"/>
        <v/>
      </c>
    </row>
    <row r="104" spans="1:12" ht="18" customHeight="1" x14ac:dyDescent="0.15">
      <c r="A104" s="72"/>
      <c r="B104" s="73" t="str">
        <f t="shared" si="7"/>
        <v/>
      </c>
      <c r="C104" s="73" t="str">
        <f t="shared" si="8"/>
        <v/>
      </c>
      <c r="D104" s="73" t="str">
        <f t="shared" si="9"/>
        <v/>
      </c>
      <c r="E104" s="73" t="str">
        <f t="shared" si="10"/>
        <v/>
      </c>
      <c r="F104" s="74"/>
      <c r="G104" s="75" t="str">
        <f>IFERROR(VLOOKUP(A104,物料参数!B:H,7,FALSE),"")</f>
        <v/>
      </c>
      <c r="H104" s="75" t="e">
        <f t="shared" si="11"/>
        <v>#VALUE!</v>
      </c>
      <c r="I104" s="72"/>
      <c r="J104" s="72"/>
      <c r="K104" s="72"/>
      <c r="L104" s="73" t="str">
        <f t="shared" si="12"/>
        <v/>
      </c>
    </row>
    <row r="105" spans="1:12" ht="18" customHeight="1" x14ac:dyDescent="0.15">
      <c r="A105" s="72"/>
      <c r="B105" s="73" t="str">
        <f t="shared" si="7"/>
        <v/>
      </c>
      <c r="C105" s="73" t="str">
        <f t="shared" si="8"/>
        <v/>
      </c>
      <c r="D105" s="73" t="str">
        <f t="shared" si="9"/>
        <v/>
      </c>
      <c r="E105" s="73" t="str">
        <f t="shared" si="10"/>
        <v/>
      </c>
      <c r="F105" s="74"/>
      <c r="G105" s="75" t="str">
        <f>IFERROR(VLOOKUP(A105,物料参数!B:H,7,FALSE),"")</f>
        <v/>
      </c>
      <c r="H105" s="75" t="e">
        <f t="shared" si="11"/>
        <v>#VALUE!</v>
      </c>
      <c r="I105" s="72"/>
      <c r="J105" s="72"/>
      <c r="K105" s="72"/>
      <c r="L105" s="73" t="str">
        <f t="shared" si="12"/>
        <v/>
      </c>
    </row>
    <row r="106" spans="1:12" ht="18" customHeight="1" x14ac:dyDescent="0.15">
      <c r="A106" s="72"/>
      <c r="B106" s="73" t="str">
        <f t="shared" si="7"/>
        <v/>
      </c>
      <c r="C106" s="73" t="str">
        <f t="shared" si="8"/>
        <v/>
      </c>
      <c r="D106" s="73" t="str">
        <f t="shared" si="9"/>
        <v/>
      </c>
      <c r="E106" s="73" t="str">
        <f t="shared" si="10"/>
        <v/>
      </c>
      <c r="F106" s="74"/>
      <c r="G106" s="75" t="str">
        <f>IFERROR(VLOOKUP(A106,物料参数!B:H,7,FALSE),"")</f>
        <v/>
      </c>
      <c r="H106" s="75" t="e">
        <f t="shared" si="11"/>
        <v>#VALUE!</v>
      </c>
      <c r="I106" s="72"/>
      <c r="J106" s="72"/>
      <c r="K106" s="72"/>
      <c r="L106" s="73" t="str">
        <f t="shared" si="12"/>
        <v/>
      </c>
    </row>
    <row r="107" spans="1:12" ht="18" customHeight="1" x14ac:dyDescent="0.15">
      <c r="A107" s="72"/>
      <c r="B107" s="73" t="str">
        <f t="shared" si="7"/>
        <v/>
      </c>
      <c r="C107" s="73" t="str">
        <f t="shared" si="8"/>
        <v/>
      </c>
      <c r="D107" s="73" t="str">
        <f t="shared" si="9"/>
        <v/>
      </c>
      <c r="E107" s="73" t="str">
        <f t="shared" si="10"/>
        <v/>
      </c>
      <c r="F107" s="74"/>
      <c r="G107" s="75" t="str">
        <f>IFERROR(VLOOKUP(A107,物料参数!B:H,7,FALSE),"")</f>
        <v/>
      </c>
      <c r="H107" s="75" t="e">
        <f t="shared" si="11"/>
        <v>#VALUE!</v>
      </c>
      <c r="I107" s="72"/>
      <c r="J107" s="72"/>
      <c r="K107" s="72"/>
      <c r="L107" s="73" t="str">
        <f t="shared" si="12"/>
        <v/>
      </c>
    </row>
    <row r="108" spans="1:12" ht="18" customHeight="1" x14ac:dyDescent="0.15">
      <c r="A108" s="72"/>
      <c r="B108" s="73" t="str">
        <f t="shared" si="7"/>
        <v/>
      </c>
      <c r="C108" s="73" t="str">
        <f t="shared" si="8"/>
        <v/>
      </c>
      <c r="D108" s="73" t="str">
        <f t="shared" si="9"/>
        <v/>
      </c>
      <c r="E108" s="73" t="str">
        <f t="shared" si="10"/>
        <v/>
      </c>
      <c r="F108" s="74"/>
      <c r="G108" s="75" t="str">
        <f>IFERROR(VLOOKUP(A108,物料参数!B:H,7,FALSE),"")</f>
        <v/>
      </c>
      <c r="H108" s="75" t="e">
        <f t="shared" si="11"/>
        <v>#VALUE!</v>
      </c>
      <c r="I108" s="72"/>
      <c r="J108" s="72"/>
      <c r="K108" s="72"/>
      <c r="L108" s="73" t="str">
        <f t="shared" si="12"/>
        <v/>
      </c>
    </row>
    <row r="109" spans="1:12" ht="18" customHeight="1" x14ac:dyDescent="0.15">
      <c r="A109" s="72"/>
      <c r="B109" s="73" t="str">
        <f t="shared" si="7"/>
        <v/>
      </c>
      <c r="C109" s="73" t="str">
        <f t="shared" si="8"/>
        <v/>
      </c>
      <c r="D109" s="73" t="str">
        <f t="shared" si="9"/>
        <v/>
      </c>
      <c r="E109" s="73" t="str">
        <f t="shared" si="10"/>
        <v/>
      </c>
      <c r="F109" s="74"/>
      <c r="G109" s="75" t="str">
        <f>IFERROR(VLOOKUP(A109,物料参数!B:H,7,FALSE),"")</f>
        <v/>
      </c>
      <c r="H109" s="75" t="e">
        <f t="shared" si="11"/>
        <v>#VALUE!</v>
      </c>
      <c r="I109" s="72"/>
      <c r="J109" s="72"/>
      <c r="K109" s="72"/>
      <c r="L109" s="73" t="str">
        <f t="shared" si="12"/>
        <v/>
      </c>
    </row>
    <row r="110" spans="1:12" ht="18" customHeight="1" x14ac:dyDescent="0.15">
      <c r="A110" s="72"/>
      <c r="B110" s="73" t="str">
        <f t="shared" si="7"/>
        <v/>
      </c>
      <c r="C110" s="73" t="str">
        <f t="shared" si="8"/>
        <v/>
      </c>
      <c r="D110" s="73" t="str">
        <f t="shared" si="9"/>
        <v/>
      </c>
      <c r="E110" s="73" t="str">
        <f t="shared" si="10"/>
        <v/>
      </c>
      <c r="F110" s="74"/>
      <c r="G110" s="75" t="str">
        <f>IFERROR(VLOOKUP(A110,物料参数!B:H,7,FALSE),"")</f>
        <v/>
      </c>
      <c r="H110" s="75" t="e">
        <f t="shared" si="11"/>
        <v>#VALUE!</v>
      </c>
      <c r="I110" s="72"/>
      <c r="J110" s="72"/>
      <c r="K110" s="72"/>
      <c r="L110" s="73" t="str">
        <f t="shared" si="12"/>
        <v/>
      </c>
    </row>
    <row r="111" spans="1:12" ht="18" customHeight="1" x14ac:dyDescent="0.15">
      <c r="A111" s="72"/>
      <c r="B111" s="73" t="str">
        <f t="shared" si="7"/>
        <v/>
      </c>
      <c r="C111" s="73" t="str">
        <f t="shared" si="8"/>
        <v/>
      </c>
      <c r="D111" s="73" t="str">
        <f t="shared" si="9"/>
        <v/>
      </c>
      <c r="E111" s="73" t="str">
        <f t="shared" si="10"/>
        <v/>
      </c>
      <c r="F111" s="74"/>
      <c r="G111" s="75" t="str">
        <f>IFERROR(VLOOKUP(A111,物料参数!B:H,7,FALSE),"")</f>
        <v/>
      </c>
      <c r="H111" s="75" t="e">
        <f t="shared" si="11"/>
        <v>#VALUE!</v>
      </c>
      <c r="I111" s="72"/>
      <c r="J111" s="72"/>
      <c r="K111" s="72"/>
      <c r="L111" s="73" t="str">
        <f t="shared" si="12"/>
        <v/>
      </c>
    </row>
    <row r="112" spans="1:12" ht="18" customHeight="1" x14ac:dyDescent="0.15">
      <c r="A112" s="72"/>
      <c r="B112" s="73" t="str">
        <f t="shared" si="7"/>
        <v/>
      </c>
      <c r="C112" s="73" t="str">
        <f t="shared" si="8"/>
        <v/>
      </c>
      <c r="D112" s="73" t="str">
        <f t="shared" si="9"/>
        <v/>
      </c>
      <c r="E112" s="73" t="str">
        <f t="shared" si="10"/>
        <v/>
      </c>
      <c r="F112" s="74"/>
      <c r="G112" s="75" t="str">
        <f>IFERROR(VLOOKUP(A112,物料参数!B:H,7,FALSE),"")</f>
        <v/>
      </c>
      <c r="H112" s="75" t="e">
        <f t="shared" si="11"/>
        <v>#VALUE!</v>
      </c>
      <c r="I112" s="72"/>
      <c r="J112" s="72"/>
      <c r="K112" s="72"/>
      <c r="L112" s="73" t="str">
        <f t="shared" si="12"/>
        <v/>
      </c>
    </row>
    <row r="113" spans="1:12" ht="18" customHeight="1" x14ac:dyDescent="0.15">
      <c r="A113" s="72"/>
      <c r="B113" s="73" t="str">
        <f t="shared" si="7"/>
        <v/>
      </c>
      <c r="C113" s="73" t="str">
        <f t="shared" si="8"/>
        <v/>
      </c>
      <c r="D113" s="73" t="str">
        <f t="shared" si="9"/>
        <v/>
      </c>
      <c r="E113" s="73" t="str">
        <f t="shared" si="10"/>
        <v/>
      </c>
      <c r="F113" s="74"/>
      <c r="G113" s="75" t="str">
        <f>IFERROR(VLOOKUP(A113,物料参数!B:H,7,FALSE),"")</f>
        <v/>
      </c>
      <c r="H113" s="75" t="e">
        <f t="shared" si="11"/>
        <v>#VALUE!</v>
      </c>
      <c r="I113" s="72"/>
      <c r="J113" s="72"/>
      <c r="K113" s="72"/>
      <c r="L113" s="73" t="str">
        <f t="shared" si="12"/>
        <v/>
      </c>
    </row>
    <row r="114" spans="1:12" ht="18" customHeight="1" x14ac:dyDescent="0.15">
      <c r="A114" s="72"/>
      <c r="B114" s="73" t="str">
        <f t="shared" si="7"/>
        <v/>
      </c>
      <c r="C114" s="73" t="str">
        <f t="shared" si="8"/>
        <v/>
      </c>
      <c r="D114" s="73" t="str">
        <f t="shared" si="9"/>
        <v/>
      </c>
      <c r="E114" s="73" t="str">
        <f t="shared" si="10"/>
        <v/>
      </c>
      <c r="F114" s="74"/>
      <c r="G114" s="75" t="str">
        <f>IFERROR(VLOOKUP(A114,物料参数!B:H,7,FALSE),"")</f>
        <v/>
      </c>
      <c r="H114" s="75" t="e">
        <f t="shared" si="11"/>
        <v>#VALUE!</v>
      </c>
      <c r="I114" s="72"/>
      <c r="J114" s="72"/>
      <c r="K114" s="72"/>
      <c r="L114" s="73" t="str">
        <f t="shared" si="12"/>
        <v/>
      </c>
    </row>
    <row r="115" spans="1:12" ht="18" customHeight="1" x14ac:dyDescent="0.15">
      <c r="A115" s="72"/>
      <c r="B115" s="73" t="str">
        <f t="shared" si="7"/>
        <v/>
      </c>
      <c r="C115" s="73" t="str">
        <f t="shared" si="8"/>
        <v/>
      </c>
      <c r="D115" s="73" t="str">
        <f t="shared" si="9"/>
        <v/>
      </c>
      <c r="E115" s="73" t="str">
        <f t="shared" si="10"/>
        <v/>
      </c>
      <c r="F115" s="74"/>
      <c r="G115" s="75" t="str">
        <f>IFERROR(VLOOKUP(A115,物料参数!B:H,7,FALSE),"")</f>
        <v/>
      </c>
      <c r="H115" s="75" t="e">
        <f t="shared" si="11"/>
        <v>#VALUE!</v>
      </c>
      <c r="I115" s="72"/>
      <c r="J115" s="72"/>
      <c r="K115" s="72"/>
      <c r="L115" s="73" t="str">
        <f t="shared" si="12"/>
        <v/>
      </c>
    </row>
    <row r="116" spans="1:12" ht="18" customHeight="1" x14ac:dyDescent="0.15">
      <c r="A116" s="72"/>
      <c r="B116" s="73" t="str">
        <f t="shared" si="7"/>
        <v/>
      </c>
      <c r="C116" s="73" t="str">
        <f t="shared" si="8"/>
        <v/>
      </c>
      <c r="D116" s="73" t="str">
        <f t="shared" si="9"/>
        <v/>
      </c>
      <c r="E116" s="73" t="str">
        <f t="shared" si="10"/>
        <v/>
      </c>
      <c r="F116" s="74"/>
      <c r="G116" s="75" t="str">
        <f>IFERROR(VLOOKUP(A116,物料参数!B:H,7,FALSE),"")</f>
        <v/>
      </c>
      <c r="H116" s="75" t="e">
        <f t="shared" si="11"/>
        <v>#VALUE!</v>
      </c>
      <c r="I116" s="72"/>
      <c r="J116" s="72"/>
      <c r="K116" s="72"/>
      <c r="L116" s="73" t="str">
        <f t="shared" si="12"/>
        <v/>
      </c>
    </row>
    <row r="117" spans="1:12" ht="18" customHeight="1" x14ac:dyDescent="0.15">
      <c r="A117" s="72"/>
      <c r="B117" s="73" t="str">
        <f t="shared" si="7"/>
        <v/>
      </c>
      <c r="C117" s="73" t="str">
        <f t="shared" si="8"/>
        <v/>
      </c>
      <c r="D117" s="73" t="str">
        <f t="shared" si="9"/>
        <v/>
      </c>
      <c r="E117" s="73" t="str">
        <f t="shared" si="10"/>
        <v/>
      </c>
      <c r="F117" s="74"/>
      <c r="G117" s="75" t="str">
        <f>IFERROR(VLOOKUP(A117,物料参数!B:H,7,FALSE),"")</f>
        <v/>
      </c>
      <c r="H117" s="75" t="e">
        <f t="shared" si="11"/>
        <v>#VALUE!</v>
      </c>
      <c r="I117" s="72"/>
      <c r="J117" s="72"/>
      <c r="K117" s="72"/>
      <c r="L117" s="73" t="str">
        <f t="shared" si="12"/>
        <v/>
      </c>
    </row>
    <row r="118" spans="1:12" ht="18" customHeight="1" x14ac:dyDescent="0.15">
      <c r="A118" s="72"/>
      <c r="B118" s="73" t="str">
        <f t="shared" si="7"/>
        <v/>
      </c>
      <c r="C118" s="73" t="str">
        <f t="shared" si="8"/>
        <v/>
      </c>
      <c r="D118" s="73" t="str">
        <f t="shared" si="9"/>
        <v/>
      </c>
      <c r="E118" s="73" t="str">
        <f t="shared" si="10"/>
        <v/>
      </c>
      <c r="F118" s="74"/>
      <c r="G118" s="75" t="str">
        <f>IFERROR(VLOOKUP(A118,物料参数!B:H,7,FALSE),"")</f>
        <v/>
      </c>
      <c r="H118" s="75" t="e">
        <f t="shared" si="11"/>
        <v>#VALUE!</v>
      </c>
      <c r="I118" s="72"/>
      <c r="J118" s="72"/>
      <c r="K118" s="72"/>
      <c r="L118" s="73" t="str">
        <f t="shared" si="12"/>
        <v/>
      </c>
    </row>
    <row r="119" spans="1:12" ht="18" customHeight="1" x14ac:dyDescent="0.15">
      <c r="A119" s="72"/>
      <c r="B119" s="73" t="str">
        <f t="shared" si="7"/>
        <v/>
      </c>
      <c r="C119" s="73" t="str">
        <f t="shared" si="8"/>
        <v/>
      </c>
      <c r="D119" s="73" t="str">
        <f t="shared" si="9"/>
        <v/>
      </c>
      <c r="E119" s="73" t="str">
        <f t="shared" si="10"/>
        <v/>
      </c>
      <c r="F119" s="74"/>
      <c r="G119" s="75" t="str">
        <f>IFERROR(VLOOKUP(A119,物料参数!B:H,7,FALSE),"")</f>
        <v/>
      </c>
      <c r="H119" s="75" t="e">
        <f t="shared" si="11"/>
        <v>#VALUE!</v>
      </c>
      <c r="I119" s="72"/>
      <c r="J119" s="72"/>
      <c r="K119" s="72"/>
      <c r="L119" s="73" t="str">
        <f t="shared" si="12"/>
        <v/>
      </c>
    </row>
    <row r="120" spans="1:12" ht="18" customHeight="1" x14ac:dyDescent="0.15">
      <c r="A120" s="72"/>
      <c r="B120" s="73" t="str">
        <f t="shared" si="7"/>
        <v/>
      </c>
      <c r="C120" s="73" t="str">
        <f t="shared" si="8"/>
        <v/>
      </c>
      <c r="D120" s="73" t="str">
        <f t="shared" si="9"/>
        <v/>
      </c>
      <c r="E120" s="73" t="str">
        <f t="shared" si="10"/>
        <v/>
      </c>
      <c r="F120" s="74"/>
      <c r="G120" s="75" t="str">
        <f>IFERROR(VLOOKUP(A120,物料参数!B:H,7,FALSE),"")</f>
        <v/>
      </c>
      <c r="H120" s="75" t="e">
        <f t="shared" si="11"/>
        <v>#VALUE!</v>
      </c>
      <c r="I120" s="72"/>
      <c r="J120" s="72"/>
      <c r="K120" s="72"/>
      <c r="L120" s="73" t="str">
        <f t="shared" si="12"/>
        <v/>
      </c>
    </row>
    <row r="121" spans="1:12" ht="18" customHeight="1" x14ac:dyDescent="0.15">
      <c r="A121" s="72"/>
      <c r="B121" s="73" t="str">
        <f t="shared" si="7"/>
        <v/>
      </c>
      <c r="C121" s="73" t="str">
        <f t="shared" si="8"/>
        <v/>
      </c>
      <c r="D121" s="73" t="str">
        <f t="shared" si="9"/>
        <v/>
      </c>
      <c r="E121" s="73" t="str">
        <f t="shared" si="10"/>
        <v/>
      </c>
      <c r="F121" s="74"/>
      <c r="G121" s="75" t="str">
        <f>IFERROR(VLOOKUP(A121,物料参数!B:H,7,FALSE),"")</f>
        <v/>
      </c>
      <c r="H121" s="75" t="e">
        <f t="shared" si="11"/>
        <v>#VALUE!</v>
      </c>
      <c r="I121" s="72"/>
      <c r="J121" s="72"/>
      <c r="K121" s="72"/>
      <c r="L121" s="73" t="str">
        <f t="shared" si="12"/>
        <v/>
      </c>
    </row>
    <row r="122" spans="1:12" ht="18" customHeight="1" x14ac:dyDescent="0.15">
      <c r="A122" s="72"/>
      <c r="B122" s="73" t="str">
        <f t="shared" si="7"/>
        <v/>
      </c>
      <c r="C122" s="73" t="str">
        <f t="shared" si="8"/>
        <v/>
      </c>
      <c r="D122" s="73" t="str">
        <f t="shared" si="9"/>
        <v/>
      </c>
      <c r="E122" s="73" t="str">
        <f t="shared" si="10"/>
        <v/>
      </c>
      <c r="F122" s="74"/>
      <c r="G122" s="75" t="str">
        <f>IFERROR(VLOOKUP(A122,物料参数!B:H,7,FALSE),"")</f>
        <v/>
      </c>
      <c r="H122" s="75" t="e">
        <f t="shared" si="11"/>
        <v>#VALUE!</v>
      </c>
      <c r="I122" s="72"/>
      <c r="J122" s="72"/>
      <c r="K122" s="72"/>
      <c r="L122" s="73" t="str">
        <f t="shared" si="12"/>
        <v/>
      </c>
    </row>
    <row r="123" spans="1:12" ht="18" customHeight="1" x14ac:dyDescent="0.15">
      <c r="A123" s="72"/>
      <c r="B123" s="73" t="str">
        <f t="shared" si="7"/>
        <v/>
      </c>
      <c r="C123" s="73" t="str">
        <f t="shared" si="8"/>
        <v/>
      </c>
      <c r="D123" s="73" t="str">
        <f t="shared" si="9"/>
        <v/>
      </c>
      <c r="E123" s="73" t="str">
        <f t="shared" si="10"/>
        <v/>
      </c>
      <c r="F123" s="74"/>
      <c r="G123" s="75" t="str">
        <f>IFERROR(VLOOKUP(A123,物料参数!B:H,7,FALSE),"")</f>
        <v/>
      </c>
      <c r="H123" s="75" t="e">
        <f t="shared" si="11"/>
        <v>#VALUE!</v>
      </c>
      <c r="I123" s="72"/>
      <c r="J123" s="72"/>
      <c r="K123" s="72"/>
      <c r="L123" s="73" t="str">
        <f t="shared" si="12"/>
        <v/>
      </c>
    </row>
    <row r="124" spans="1:12" ht="18" customHeight="1" x14ac:dyDescent="0.15">
      <c r="A124" s="72"/>
      <c r="B124" s="73" t="str">
        <f t="shared" si="7"/>
        <v/>
      </c>
      <c r="C124" s="73" t="str">
        <f t="shared" si="8"/>
        <v/>
      </c>
      <c r="D124" s="73" t="str">
        <f t="shared" si="9"/>
        <v/>
      </c>
      <c r="E124" s="73" t="str">
        <f t="shared" si="10"/>
        <v/>
      </c>
      <c r="F124" s="74"/>
      <c r="G124" s="75" t="str">
        <f>IFERROR(VLOOKUP(A124,物料参数!B:H,7,FALSE),"")</f>
        <v/>
      </c>
      <c r="H124" s="75" t="e">
        <f t="shared" si="11"/>
        <v>#VALUE!</v>
      </c>
      <c r="I124" s="72"/>
      <c r="J124" s="72"/>
      <c r="K124" s="72"/>
      <c r="L124" s="73" t="str">
        <f t="shared" si="12"/>
        <v/>
      </c>
    </row>
    <row r="125" spans="1:12" ht="18" customHeight="1" x14ac:dyDescent="0.15">
      <c r="A125" s="72"/>
      <c r="B125" s="73" t="str">
        <f t="shared" si="7"/>
        <v/>
      </c>
      <c r="C125" s="73" t="str">
        <f t="shared" si="8"/>
        <v/>
      </c>
      <c r="D125" s="73" t="str">
        <f t="shared" si="9"/>
        <v/>
      </c>
      <c r="E125" s="73" t="str">
        <f t="shared" si="10"/>
        <v/>
      </c>
      <c r="F125" s="74"/>
      <c r="G125" s="75" t="str">
        <f>IFERROR(VLOOKUP(A125,物料参数!B:H,7,FALSE),"")</f>
        <v/>
      </c>
      <c r="H125" s="75" t="e">
        <f t="shared" si="11"/>
        <v>#VALUE!</v>
      </c>
      <c r="I125" s="72"/>
      <c r="J125" s="72"/>
      <c r="K125" s="72"/>
      <c r="L125" s="73" t="str">
        <f t="shared" si="12"/>
        <v/>
      </c>
    </row>
    <row r="126" spans="1:12" ht="18" customHeight="1" x14ac:dyDescent="0.15">
      <c r="A126" s="72"/>
      <c r="B126" s="73" t="str">
        <f t="shared" si="7"/>
        <v/>
      </c>
      <c r="C126" s="73" t="str">
        <f t="shared" si="8"/>
        <v/>
      </c>
      <c r="D126" s="73" t="str">
        <f t="shared" si="9"/>
        <v/>
      </c>
      <c r="E126" s="73" t="str">
        <f t="shared" si="10"/>
        <v/>
      </c>
      <c r="F126" s="74"/>
      <c r="G126" s="75" t="str">
        <f>IFERROR(VLOOKUP(A126,物料参数!B:H,7,FALSE),"")</f>
        <v/>
      </c>
      <c r="H126" s="75" t="e">
        <f t="shared" si="11"/>
        <v>#VALUE!</v>
      </c>
      <c r="I126" s="72"/>
      <c r="J126" s="72"/>
      <c r="K126" s="72"/>
      <c r="L126" s="73" t="str">
        <f t="shared" si="12"/>
        <v/>
      </c>
    </row>
    <row r="127" spans="1:12" ht="18" customHeight="1" x14ac:dyDescent="0.15">
      <c r="A127" s="72"/>
      <c r="B127" s="73" t="str">
        <f t="shared" si="7"/>
        <v/>
      </c>
      <c r="C127" s="73" t="str">
        <f t="shared" si="8"/>
        <v/>
      </c>
      <c r="D127" s="73" t="str">
        <f t="shared" si="9"/>
        <v/>
      </c>
      <c r="E127" s="73" t="str">
        <f t="shared" si="10"/>
        <v/>
      </c>
      <c r="F127" s="74"/>
      <c r="G127" s="75" t="str">
        <f>IFERROR(VLOOKUP(A127,物料参数!B:H,7,FALSE),"")</f>
        <v/>
      </c>
      <c r="H127" s="75" t="e">
        <f t="shared" si="11"/>
        <v>#VALUE!</v>
      </c>
      <c r="I127" s="72"/>
      <c r="J127" s="72"/>
      <c r="K127" s="72"/>
      <c r="L127" s="73" t="str">
        <f t="shared" si="12"/>
        <v/>
      </c>
    </row>
    <row r="128" spans="1:12" ht="18" customHeight="1" x14ac:dyDescent="0.15">
      <c r="A128" s="72"/>
      <c r="B128" s="73" t="str">
        <f t="shared" si="7"/>
        <v/>
      </c>
      <c r="C128" s="73" t="str">
        <f t="shared" si="8"/>
        <v/>
      </c>
      <c r="D128" s="73" t="str">
        <f t="shared" si="9"/>
        <v/>
      </c>
      <c r="E128" s="73" t="str">
        <f t="shared" si="10"/>
        <v/>
      </c>
      <c r="F128" s="74"/>
      <c r="G128" s="75" t="str">
        <f>IFERROR(VLOOKUP(A128,物料参数!B:H,7,FALSE),"")</f>
        <v/>
      </c>
      <c r="H128" s="75" t="e">
        <f t="shared" si="11"/>
        <v>#VALUE!</v>
      </c>
      <c r="I128" s="72"/>
      <c r="J128" s="72"/>
      <c r="K128" s="72"/>
      <c r="L128" s="73" t="str">
        <f t="shared" si="12"/>
        <v/>
      </c>
    </row>
    <row r="129" spans="1:12" ht="18" customHeight="1" x14ac:dyDescent="0.15">
      <c r="A129" s="72"/>
      <c r="B129" s="73" t="str">
        <f t="shared" si="7"/>
        <v/>
      </c>
      <c r="C129" s="73" t="str">
        <f t="shared" si="8"/>
        <v/>
      </c>
      <c r="D129" s="73" t="str">
        <f t="shared" si="9"/>
        <v/>
      </c>
      <c r="E129" s="73" t="str">
        <f t="shared" si="10"/>
        <v/>
      </c>
      <c r="F129" s="74"/>
      <c r="G129" s="75" t="str">
        <f>IFERROR(VLOOKUP(A129,物料参数!B:H,7,FALSE),"")</f>
        <v/>
      </c>
      <c r="H129" s="75" t="e">
        <f t="shared" si="11"/>
        <v>#VALUE!</v>
      </c>
      <c r="I129" s="72"/>
      <c r="J129" s="72"/>
      <c r="K129" s="72"/>
      <c r="L129" s="73" t="str">
        <f t="shared" si="12"/>
        <v/>
      </c>
    </row>
    <row r="130" spans="1:12" ht="18" customHeight="1" x14ac:dyDescent="0.15">
      <c r="A130" s="72"/>
      <c r="B130" s="73" t="str">
        <f t="shared" si="7"/>
        <v/>
      </c>
      <c r="C130" s="73" t="str">
        <f t="shared" si="8"/>
        <v/>
      </c>
      <c r="D130" s="73" t="str">
        <f t="shared" si="9"/>
        <v/>
      </c>
      <c r="E130" s="73" t="str">
        <f t="shared" si="10"/>
        <v/>
      </c>
      <c r="F130" s="74"/>
      <c r="G130" s="75" t="str">
        <f>IFERROR(VLOOKUP(A130,物料参数!B:H,7,FALSE),"")</f>
        <v/>
      </c>
      <c r="H130" s="75" t="e">
        <f t="shared" si="11"/>
        <v>#VALUE!</v>
      </c>
      <c r="I130" s="72"/>
      <c r="J130" s="72"/>
      <c r="K130" s="72"/>
      <c r="L130" s="73" t="str">
        <f t="shared" si="12"/>
        <v/>
      </c>
    </row>
    <row r="131" spans="1:12" ht="18" customHeight="1" x14ac:dyDescent="0.15">
      <c r="A131" s="72"/>
      <c r="B131" s="73" t="str">
        <f t="shared" ref="B131:B194" si="13">IF($A131=0,"",IF(VLOOKUP($A131,nbbm,2,FALSE)=0,"无此物料",VLOOKUP($A131,nbbm,2,FALSE)))</f>
        <v/>
      </c>
      <c r="C131" s="73" t="str">
        <f t="shared" ref="C131:C194" si="14">IF($A131=0,"",IF(VLOOKUP($A131,nbbm,3,FALSE)=0,"-",VLOOKUP($A131,nbbm,3,FALSE)))</f>
        <v/>
      </c>
      <c r="D131" s="73" t="str">
        <f t="shared" ref="D131:D194" si="15">IF($A131=0,"",IF(VLOOKUP($A131,nbbm,4,FALSE)=0,"-",VLOOKUP($A131,nbbm,4,FALSE)))</f>
        <v/>
      </c>
      <c r="E131" s="73" t="str">
        <f t="shared" ref="E131:E194" si="16">IF($A131=0,"",IF(VLOOKUP($A131,nbbm,5,FALSE)=0,"-",VLOOKUP($A131,nbbm,5,FALSE)))</f>
        <v/>
      </c>
      <c r="F131" s="74"/>
      <c r="G131" s="75" t="str">
        <f>IFERROR(VLOOKUP(A131,物料参数!B:H,7,FALSE),"")</f>
        <v/>
      </c>
      <c r="H131" s="75" t="e">
        <f t="shared" si="11"/>
        <v>#VALUE!</v>
      </c>
      <c r="I131" s="72"/>
      <c r="J131" s="72"/>
      <c r="K131" s="72"/>
      <c r="L131" s="73" t="str">
        <f t="shared" si="12"/>
        <v/>
      </c>
    </row>
    <row r="132" spans="1:12" ht="18" customHeight="1" x14ac:dyDescent="0.15">
      <c r="A132" s="72"/>
      <c r="B132" s="73" t="str">
        <f t="shared" si="13"/>
        <v/>
      </c>
      <c r="C132" s="73" t="str">
        <f t="shared" si="14"/>
        <v/>
      </c>
      <c r="D132" s="73" t="str">
        <f t="shared" si="15"/>
        <v/>
      </c>
      <c r="E132" s="73" t="str">
        <f t="shared" si="16"/>
        <v/>
      </c>
      <c r="F132" s="74"/>
      <c r="G132" s="75" t="str">
        <f>IFERROR(VLOOKUP(A132,物料参数!B:H,7,FALSE),"")</f>
        <v/>
      </c>
      <c r="H132" s="75" t="e">
        <f t="shared" si="11"/>
        <v>#VALUE!</v>
      </c>
      <c r="I132" s="72"/>
      <c r="J132" s="72"/>
      <c r="K132" s="72"/>
      <c r="L132" s="73" t="str">
        <f t="shared" si="12"/>
        <v/>
      </c>
    </row>
    <row r="133" spans="1:12" ht="18" customHeight="1" x14ac:dyDescent="0.15">
      <c r="A133" s="72"/>
      <c r="B133" s="73" t="str">
        <f t="shared" si="13"/>
        <v/>
      </c>
      <c r="C133" s="73" t="str">
        <f t="shared" si="14"/>
        <v/>
      </c>
      <c r="D133" s="73" t="str">
        <f t="shared" si="15"/>
        <v/>
      </c>
      <c r="E133" s="73" t="str">
        <f t="shared" si="16"/>
        <v/>
      </c>
      <c r="F133" s="74"/>
      <c r="G133" s="75" t="str">
        <f>IFERROR(VLOOKUP(A133,物料参数!B:H,7,FALSE),"")</f>
        <v/>
      </c>
      <c r="H133" s="75" t="e">
        <f t="shared" si="11"/>
        <v>#VALUE!</v>
      </c>
      <c r="I133" s="72"/>
      <c r="J133" s="72"/>
      <c r="K133" s="72"/>
      <c r="L133" s="73" t="str">
        <f t="shared" si="12"/>
        <v/>
      </c>
    </row>
    <row r="134" spans="1:12" ht="18" customHeight="1" x14ac:dyDescent="0.15">
      <c r="A134" s="72"/>
      <c r="B134" s="73" t="str">
        <f t="shared" si="13"/>
        <v/>
      </c>
      <c r="C134" s="73" t="str">
        <f t="shared" si="14"/>
        <v/>
      </c>
      <c r="D134" s="73" t="str">
        <f t="shared" si="15"/>
        <v/>
      </c>
      <c r="E134" s="73" t="str">
        <f t="shared" si="16"/>
        <v/>
      </c>
      <c r="F134" s="74"/>
      <c r="G134" s="75" t="str">
        <f>IFERROR(VLOOKUP(A134,物料参数!B:H,7,FALSE),"")</f>
        <v/>
      </c>
      <c r="H134" s="75" t="e">
        <f t="shared" si="11"/>
        <v>#VALUE!</v>
      </c>
      <c r="I134" s="72"/>
      <c r="J134" s="72"/>
      <c r="K134" s="72"/>
      <c r="L134" s="73" t="str">
        <f t="shared" si="12"/>
        <v/>
      </c>
    </row>
    <row r="135" spans="1:12" ht="18" customHeight="1" x14ac:dyDescent="0.15">
      <c r="A135" s="72"/>
      <c r="B135" s="73" t="str">
        <f t="shared" si="13"/>
        <v/>
      </c>
      <c r="C135" s="73" t="str">
        <f t="shared" si="14"/>
        <v/>
      </c>
      <c r="D135" s="73" t="str">
        <f t="shared" si="15"/>
        <v/>
      </c>
      <c r="E135" s="73" t="str">
        <f t="shared" si="16"/>
        <v/>
      </c>
      <c r="F135" s="74"/>
      <c r="G135" s="75" t="str">
        <f>IFERROR(VLOOKUP(A135,物料参数!B:H,7,FALSE),"")</f>
        <v/>
      </c>
      <c r="H135" s="75" t="e">
        <f t="shared" ref="H135:H198" si="17">G135*F135</f>
        <v>#VALUE!</v>
      </c>
      <c r="I135" s="72"/>
      <c r="J135" s="72"/>
      <c r="K135" s="72"/>
      <c r="L135" s="73" t="str">
        <f t="shared" si="12"/>
        <v/>
      </c>
    </row>
    <row r="136" spans="1:12" ht="18" customHeight="1" x14ac:dyDescent="0.15">
      <c r="A136" s="72"/>
      <c r="B136" s="73" t="str">
        <f t="shared" si="13"/>
        <v/>
      </c>
      <c r="C136" s="73" t="str">
        <f t="shared" si="14"/>
        <v/>
      </c>
      <c r="D136" s="73" t="str">
        <f t="shared" si="15"/>
        <v/>
      </c>
      <c r="E136" s="73" t="str">
        <f t="shared" si="16"/>
        <v/>
      </c>
      <c r="F136" s="74"/>
      <c r="G136" s="75" t="str">
        <f>IFERROR(VLOOKUP(A136,物料参数!B:H,7,FALSE),"")</f>
        <v/>
      </c>
      <c r="H136" s="75" t="e">
        <f t="shared" si="17"/>
        <v>#VALUE!</v>
      </c>
      <c r="I136" s="72"/>
      <c r="J136" s="72"/>
      <c r="K136" s="72"/>
      <c r="L136" s="73" t="str">
        <f t="shared" si="12"/>
        <v/>
      </c>
    </row>
    <row r="137" spans="1:12" ht="18" customHeight="1" x14ac:dyDescent="0.15">
      <c r="A137" s="72"/>
      <c r="B137" s="73" t="str">
        <f t="shared" si="13"/>
        <v/>
      </c>
      <c r="C137" s="73" t="str">
        <f t="shared" si="14"/>
        <v/>
      </c>
      <c r="D137" s="73" t="str">
        <f t="shared" si="15"/>
        <v/>
      </c>
      <c r="E137" s="73" t="str">
        <f t="shared" si="16"/>
        <v/>
      </c>
      <c r="F137" s="74"/>
      <c r="G137" s="75" t="str">
        <f>IFERROR(VLOOKUP(A137,物料参数!B:H,7,FALSE),"")</f>
        <v/>
      </c>
      <c r="H137" s="75" t="e">
        <f t="shared" si="17"/>
        <v>#VALUE!</v>
      </c>
      <c r="I137" s="72"/>
      <c r="J137" s="72"/>
      <c r="K137" s="72"/>
      <c r="L137" s="73" t="str">
        <f t="shared" ref="L137:L200" si="18">IF(F137&gt;0,"出库","")</f>
        <v/>
      </c>
    </row>
    <row r="138" spans="1:12" ht="18" customHeight="1" x14ac:dyDescent="0.15">
      <c r="A138" s="72"/>
      <c r="B138" s="73" t="str">
        <f t="shared" si="13"/>
        <v/>
      </c>
      <c r="C138" s="73" t="str">
        <f t="shared" si="14"/>
        <v/>
      </c>
      <c r="D138" s="73" t="str">
        <f t="shared" si="15"/>
        <v/>
      </c>
      <c r="E138" s="73" t="str">
        <f t="shared" si="16"/>
        <v/>
      </c>
      <c r="F138" s="74"/>
      <c r="G138" s="75" t="str">
        <f>IFERROR(VLOOKUP(A138,物料参数!B:H,7,FALSE),"")</f>
        <v/>
      </c>
      <c r="H138" s="75" t="e">
        <f t="shared" si="17"/>
        <v>#VALUE!</v>
      </c>
      <c r="I138" s="72"/>
      <c r="J138" s="72"/>
      <c r="K138" s="72"/>
      <c r="L138" s="73" t="str">
        <f t="shared" si="18"/>
        <v/>
      </c>
    </row>
    <row r="139" spans="1:12" ht="18" customHeight="1" x14ac:dyDescent="0.15">
      <c r="A139" s="72"/>
      <c r="B139" s="73" t="str">
        <f t="shared" si="13"/>
        <v/>
      </c>
      <c r="C139" s="73" t="str">
        <f t="shared" si="14"/>
        <v/>
      </c>
      <c r="D139" s="73" t="str">
        <f t="shared" si="15"/>
        <v/>
      </c>
      <c r="E139" s="73" t="str">
        <f t="shared" si="16"/>
        <v/>
      </c>
      <c r="F139" s="74"/>
      <c r="G139" s="75" t="str">
        <f>IFERROR(VLOOKUP(A139,物料参数!B:H,7,FALSE),"")</f>
        <v/>
      </c>
      <c r="H139" s="75" t="e">
        <f t="shared" si="17"/>
        <v>#VALUE!</v>
      </c>
      <c r="I139" s="72"/>
      <c r="J139" s="72"/>
      <c r="K139" s="72"/>
      <c r="L139" s="73" t="str">
        <f t="shared" si="18"/>
        <v/>
      </c>
    </row>
    <row r="140" spans="1:12" ht="18" customHeight="1" x14ac:dyDescent="0.15">
      <c r="A140" s="72"/>
      <c r="B140" s="73" t="str">
        <f t="shared" si="13"/>
        <v/>
      </c>
      <c r="C140" s="73" t="str">
        <f t="shared" si="14"/>
        <v/>
      </c>
      <c r="D140" s="73" t="str">
        <f t="shared" si="15"/>
        <v/>
      </c>
      <c r="E140" s="73" t="str">
        <f t="shared" si="16"/>
        <v/>
      </c>
      <c r="F140" s="74"/>
      <c r="G140" s="75" t="str">
        <f>IFERROR(VLOOKUP(A140,物料参数!B:H,7,FALSE),"")</f>
        <v/>
      </c>
      <c r="H140" s="75" t="e">
        <f t="shared" si="17"/>
        <v>#VALUE!</v>
      </c>
      <c r="I140" s="72"/>
      <c r="J140" s="72"/>
      <c r="K140" s="72"/>
      <c r="L140" s="73" t="str">
        <f t="shared" si="18"/>
        <v/>
      </c>
    </row>
    <row r="141" spans="1:12" ht="18" customHeight="1" x14ac:dyDescent="0.15">
      <c r="A141" s="72"/>
      <c r="B141" s="73" t="str">
        <f t="shared" si="13"/>
        <v/>
      </c>
      <c r="C141" s="73" t="str">
        <f t="shared" si="14"/>
        <v/>
      </c>
      <c r="D141" s="73" t="str">
        <f t="shared" si="15"/>
        <v/>
      </c>
      <c r="E141" s="73" t="str">
        <f t="shared" si="16"/>
        <v/>
      </c>
      <c r="F141" s="74"/>
      <c r="G141" s="75" t="str">
        <f>IFERROR(VLOOKUP(A141,物料参数!B:H,7,FALSE),"")</f>
        <v/>
      </c>
      <c r="H141" s="75" t="e">
        <f t="shared" si="17"/>
        <v>#VALUE!</v>
      </c>
      <c r="I141" s="72"/>
      <c r="J141" s="72"/>
      <c r="K141" s="72"/>
      <c r="L141" s="73" t="str">
        <f t="shared" si="18"/>
        <v/>
      </c>
    </row>
    <row r="142" spans="1:12" ht="18" customHeight="1" x14ac:dyDescent="0.15">
      <c r="A142" s="72"/>
      <c r="B142" s="73" t="str">
        <f t="shared" si="13"/>
        <v/>
      </c>
      <c r="C142" s="73" t="str">
        <f t="shared" si="14"/>
        <v/>
      </c>
      <c r="D142" s="73" t="str">
        <f t="shared" si="15"/>
        <v/>
      </c>
      <c r="E142" s="73" t="str">
        <f t="shared" si="16"/>
        <v/>
      </c>
      <c r="F142" s="74"/>
      <c r="G142" s="75" t="str">
        <f>IFERROR(VLOOKUP(A142,物料参数!B:H,7,FALSE),"")</f>
        <v/>
      </c>
      <c r="H142" s="75" t="e">
        <f t="shared" si="17"/>
        <v>#VALUE!</v>
      </c>
      <c r="I142" s="72"/>
      <c r="J142" s="72"/>
      <c r="K142" s="72"/>
      <c r="L142" s="73" t="str">
        <f t="shared" si="18"/>
        <v/>
      </c>
    </row>
    <row r="143" spans="1:12" ht="18" customHeight="1" x14ac:dyDescent="0.15">
      <c r="A143" s="72"/>
      <c r="B143" s="73" t="str">
        <f t="shared" si="13"/>
        <v/>
      </c>
      <c r="C143" s="73" t="str">
        <f t="shared" si="14"/>
        <v/>
      </c>
      <c r="D143" s="73" t="str">
        <f t="shared" si="15"/>
        <v/>
      </c>
      <c r="E143" s="73" t="str">
        <f t="shared" si="16"/>
        <v/>
      </c>
      <c r="F143" s="74"/>
      <c r="G143" s="75" t="str">
        <f>IFERROR(VLOOKUP(A143,物料参数!B:H,7,FALSE),"")</f>
        <v/>
      </c>
      <c r="H143" s="75" t="e">
        <f t="shared" si="17"/>
        <v>#VALUE!</v>
      </c>
      <c r="I143" s="72"/>
      <c r="J143" s="72"/>
      <c r="K143" s="72"/>
      <c r="L143" s="73" t="str">
        <f t="shared" si="18"/>
        <v/>
      </c>
    </row>
    <row r="144" spans="1:12" ht="18" customHeight="1" x14ac:dyDescent="0.15">
      <c r="A144" s="72"/>
      <c r="B144" s="73" t="str">
        <f t="shared" si="13"/>
        <v/>
      </c>
      <c r="C144" s="73" t="str">
        <f t="shared" si="14"/>
        <v/>
      </c>
      <c r="D144" s="73" t="str">
        <f t="shared" si="15"/>
        <v/>
      </c>
      <c r="E144" s="73" t="str">
        <f t="shared" si="16"/>
        <v/>
      </c>
      <c r="F144" s="74"/>
      <c r="G144" s="75" t="str">
        <f>IFERROR(VLOOKUP(A144,物料参数!B:H,7,FALSE),"")</f>
        <v/>
      </c>
      <c r="H144" s="75" t="e">
        <f t="shared" si="17"/>
        <v>#VALUE!</v>
      </c>
      <c r="I144" s="72"/>
      <c r="J144" s="72"/>
      <c r="K144" s="72"/>
      <c r="L144" s="73" t="str">
        <f t="shared" si="18"/>
        <v/>
      </c>
    </row>
    <row r="145" spans="1:12" ht="18" customHeight="1" x14ac:dyDescent="0.15">
      <c r="A145" s="72"/>
      <c r="B145" s="73" t="str">
        <f t="shared" si="13"/>
        <v/>
      </c>
      <c r="C145" s="73" t="str">
        <f t="shared" si="14"/>
        <v/>
      </c>
      <c r="D145" s="73" t="str">
        <f t="shared" si="15"/>
        <v/>
      </c>
      <c r="E145" s="73" t="str">
        <f t="shared" si="16"/>
        <v/>
      </c>
      <c r="F145" s="74"/>
      <c r="G145" s="75" t="str">
        <f>IFERROR(VLOOKUP(A145,物料参数!B:H,7,FALSE),"")</f>
        <v/>
      </c>
      <c r="H145" s="75" t="e">
        <f t="shared" si="17"/>
        <v>#VALUE!</v>
      </c>
      <c r="I145" s="72"/>
      <c r="J145" s="72"/>
      <c r="K145" s="72"/>
      <c r="L145" s="73" t="str">
        <f t="shared" si="18"/>
        <v/>
      </c>
    </row>
    <row r="146" spans="1:12" ht="18" customHeight="1" x14ac:dyDescent="0.15">
      <c r="A146" s="72"/>
      <c r="B146" s="73" t="str">
        <f t="shared" si="13"/>
        <v/>
      </c>
      <c r="C146" s="73" t="str">
        <f t="shared" si="14"/>
        <v/>
      </c>
      <c r="D146" s="73" t="str">
        <f t="shared" si="15"/>
        <v/>
      </c>
      <c r="E146" s="73" t="str">
        <f t="shared" si="16"/>
        <v/>
      </c>
      <c r="F146" s="74"/>
      <c r="G146" s="75" t="str">
        <f>IFERROR(VLOOKUP(A146,物料参数!B:H,7,FALSE),"")</f>
        <v/>
      </c>
      <c r="H146" s="75" t="e">
        <f t="shared" si="17"/>
        <v>#VALUE!</v>
      </c>
      <c r="I146" s="72"/>
      <c r="J146" s="72"/>
      <c r="K146" s="72"/>
      <c r="L146" s="73" t="str">
        <f t="shared" si="18"/>
        <v/>
      </c>
    </row>
    <row r="147" spans="1:12" ht="18" customHeight="1" x14ac:dyDescent="0.15">
      <c r="A147" s="72"/>
      <c r="B147" s="73" t="str">
        <f t="shared" si="13"/>
        <v/>
      </c>
      <c r="C147" s="73" t="str">
        <f t="shared" si="14"/>
        <v/>
      </c>
      <c r="D147" s="73" t="str">
        <f t="shared" si="15"/>
        <v/>
      </c>
      <c r="E147" s="73" t="str">
        <f t="shared" si="16"/>
        <v/>
      </c>
      <c r="F147" s="74"/>
      <c r="G147" s="75" t="str">
        <f>IFERROR(VLOOKUP(A147,物料参数!B:H,7,FALSE),"")</f>
        <v/>
      </c>
      <c r="H147" s="75" t="e">
        <f t="shared" si="17"/>
        <v>#VALUE!</v>
      </c>
      <c r="I147" s="72"/>
      <c r="J147" s="72"/>
      <c r="K147" s="72"/>
      <c r="L147" s="73" t="str">
        <f t="shared" si="18"/>
        <v/>
      </c>
    </row>
    <row r="148" spans="1:12" ht="18" customHeight="1" x14ac:dyDescent="0.15">
      <c r="A148" s="72"/>
      <c r="B148" s="73" t="str">
        <f t="shared" si="13"/>
        <v/>
      </c>
      <c r="C148" s="73" t="str">
        <f t="shared" si="14"/>
        <v/>
      </c>
      <c r="D148" s="73" t="str">
        <f t="shared" si="15"/>
        <v/>
      </c>
      <c r="E148" s="73" t="str">
        <f t="shared" si="16"/>
        <v/>
      </c>
      <c r="F148" s="74"/>
      <c r="G148" s="75" t="str">
        <f>IFERROR(VLOOKUP(A148,物料参数!B:H,7,FALSE),"")</f>
        <v/>
      </c>
      <c r="H148" s="75" t="e">
        <f t="shared" si="17"/>
        <v>#VALUE!</v>
      </c>
      <c r="I148" s="72"/>
      <c r="J148" s="72"/>
      <c r="K148" s="72"/>
      <c r="L148" s="73" t="str">
        <f t="shared" si="18"/>
        <v/>
      </c>
    </row>
    <row r="149" spans="1:12" ht="18" customHeight="1" x14ac:dyDescent="0.15">
      <c r="A149" s="72"/>
      <c r="B149" s="73" t="str">
        <f t="shared" si="13"/>
        <v/>
      </c>
      <c r="C149" s="73" t="str">
        <f t="shared" si="14"/>
        <v/>
      </c>
      <c r="D149" s="73" t="str">
        <f t="shared" si="15"/>
        <v/>
      </c>
      <c r="E149" s="73" t="str">
        <f t="shared" si="16"/>
        <v/>
      </c>
      <c r="F149" s="74"/>
      <c r="G149" s="75" t="str">
        <f>IFERROR(VLOOKUP(A149,物料参数!B:H,7,FALSE),"")</f>
        <v/>
      </c>
      <c r="H149" s="75" t="e">
        <f t="shared" si="17"/>
        <v>#VALUE!</v>
      </c>
      <c r="I149" s="72"/>
      <c r="J149" s="72"/>
      <c r="K149" s="72"/>
      <c r="L149" s="73" t="str">
        <f t="shared" si="18"/>
        <v/>
      </c>
    </row>
    <row r="150" spans="1:12" ht="18" customHeight="1" x14ac:dyDescent="0.15">
      <c r="A150" s="72"/>
      <c r="B150" s="73" t="str">
        <f t="shared" si="13"/>
        <v/>
      </c>
      <c r="C150" s="73" t="str">
        <f t="shared" si="14"/>
        <v/>
      </c>
      <c r="D150" s="73" t="str">
        <f t="shared" si="15"/>
        <v/>
      </c>
      <c r="E150" s="73" t="str">
        <f t="shared" si="16"/>
        <v/>
      </c>
      <c r="F150" s="74"/>
      <c r="G150" s="75" t="str">
        <f>IFERROR(VLOOKUP(A150,物料参数!B:H,7,FALSE),"")</f>
        <v/>
      </c>
      <c r="H150" s="75" t="e">
        <f t="shared" si="17"/>
        <v>#VALUE!</v>
      </c>
      <c r="I150" s="72"/>
      <c r="J150" s="72"/>
      <c r="K150" s="72"/>
      <c r="L150" s="73" t="str">
        <f t="shared" si="18"/>
        <v/>
      </c>
    </row>
    <row r="151" spans="1:12" ht="18" customHeight="1" x14ac:dyDescent="0.15">
      <c r="A151" s="72"/>
      <c r="B151" s="73" t="str">
        <f t="shared" si="13"/>
        <v/>
      </c>
      <c r="C151" s="73" t="str">
        <f t="shared" si="14"/>
        <v/>
      </c>
      <c r="D151" s="73" t="str">
        <f t="shared" si="15"/>
        <v/>
      </c>
      <c r="E151" s="73" t="str">
        <f t="shared" si="16"/>
        <v/>
      </c>
      <c r="F151" s="74"/>
      <c r="G151" s="75" t="str">
        <f>IFERROR(VLOOKUP(A151,物料参数!B:H,7,FALSE),"")</f>
        <v/>
      </c>
      <c r="H151" s="75" t="e">
        <f t="shared" si="17"/>
        <v>#VALUE!</v>
      </c>
      <c r="I151" s="72"/>
      <c r="J151" s="72"/>
      <c r="K151" s="72"/>
      <c r="L151" s="73" t="str">
        <f t="shared" si="18"/>
        <v/>
      </c>
    </row>
    <row r="152" spans="1:12" ht="18" customHeight="1" x14ac:dyDescent="0.15">
      <c r="A152" s="72"/>
      <c r="B152" s="73" t="str">
        <f t="shared" si="13"/>
        <v/>
      </c>
      <c r="C152" s="73" t="str">
        <f t="shared" si="14"/>
        <v/>
      </c>
      <c r="D152" s="73" t="str">
        <f t="shared" si="15"/>
        <v/>
      </c>
      <c r="E152" s="73" t="str">
        <f t="shared" si="16"/>
        <v/>
      </c>
      <c r="F152" s="74"/>
      <c r="G152" s="75" t="str">
        <f>IFERROR(VLOOKUP(A152,物料参数!B:H,7,FALSE),"")</f>
        <v/>
      </c>
      <c r="H152" s="75" t="e">
        <f t="shared" si="17"/>
        <v>#VALUE!</v>
      </c>
      <c r="I152" s="72"/>
      <c r="J152" s="72"/>
      <c r="K152" s="72"/>
      <c r="L152" s="73" t="str">
        <f t="shared" si="18"/>
        <v/>
      </c>
    </row>
    <row r="153" spans="1:12" ht="18" customHeight="1" x14ac:dyDescent="0.15">
      <c r="A153" s="72"/>
      <c r="B153" s="73" t="str">
        <f t="shared" si="13"/>
        <v/>
      </c>
      <c r="C153" s="73" t="str">
        <f t="shared" si="14"/>
        <v/>
      </c>
      <c r="D153" s="73" t="str">
        <f t="shared" si="15"/>
        <v/>
      </c>
      <c r="E153" s="73" t="str">
        <f t="shared" si="16"/>
        <v/>
      </c>
      <c r="F153" s="74"/>
      <c r="G153" s="75" t="str">
        <f>IFERROR(VLOOKUP(A153,物料参数!B:H,7,FALSE),"")</f>
        <v/>
      </c>
      <c r="H153" s="75" t="e">
        <f t="shared" si="17"/>
        <v>#VALUE!</v>
      </c>
      <c r="I153" s="72"/>
      <c r="J153" s="72"/>
      <c r="K153" s="72"/>
      <c r="L153" s="73" t="str">
        <f t="shared" si="18"/>
        <v/>
      </c>
    </row>
    <row r="154" spans="1:12" ht="18" customHeight="1" x14ac:dyDescent="0.15">
      <c r="A154" s="72"/>
      <c r="B154" s="73" t="str">
        <f t="shared" si="13"/>
        <v/>
      </c>
      <c r="C154" s="73" t="str">
        <f t="shared" si="14"/>
        <v/>
      </c>
      <c r="D154" s="73" t="str">
        <f t="shared" si="15"/>
        <v/>
      </c>
      <c r="E154" s="73" t="str">
        <f t="shared" si="16"/>
        <v/>
      </c>
      <c r="F154" s="74"/>
      <c r="G154" s="75" t="str">
        <f>IFERROR(VLOOKUP(A154,物料参数!B:H,7,FALSE),"")</f>
        <v/>
      </c>
      <c r="H154" s="75" t="e">
        <f t="shared" si="17"/>
        <v>#VALUE!</v>
      </c>
      <c r="I154" s="72"/>
      <c r="J154" s="72"/>
      <c r="K154" s="72"/>
      <c r="L154" s="73" t="str">
        <f t="shared" si="18"/>
        <v/>
      </c>
    </row>
    <row r="155" spans="1:12" ht="18" customHeight="1" x14ac:dyDescent="0.15">
      <c r="A155" s="72"/>
      <c r="B155" s="73" t="str">
        <f t="shared" si="13"/>
        <v/>
      </c>
      <c r="C155" s="73" t="str">
        <f t="shared" si="14"/>
        <v/>
      </c>
      <c r="D155" s="73" t="str">
        <f t="shared" si="15"/>
        <v/>
      </c>
      <c r="E155" s="73" t="str">
        <f t="shared" si="16"/>
        <v/>
      </c>
      <c r="F155" s="74"/>
      <c r="G155" s="75" t="str">
        <f>IFERROR(VLOOKUP(A155,物料参数!B:H,7,FALSE),"")</f>
        <v/>
      </c>
      <c r="H155" s="75" t="e">
        <f t="shared" si="17"/>
        <v>#VALUE!</v>
      </c>
      <c r="I155" s="72"/>
      <c r="J155" s="72"/>
      <c r="K155" s="72"/>
      <c r="L155" s="73" t="str">
        <f t="shared" si="18"/>
        <v/>
      </c>
    </row>
    <row r="156" spans="1:12" ht="18" customHeight="1" x14ac:dyDescent="0.15">
      <c r="A156" s="72"/>
      <c r="B156" s="73" t="str">
        <f t="shared" si="13"/>
        <v/>
      </c>
      <c r="C156" s="73" t="str">
        <f t="shared" si="14"/>
        <v/>
      </c>
      <c r="D156" s="73" t="str">
        <f t="shared" si="15"/>
        <v/>
      </c>
      <c r="E156" s="73" t="str">
        <f t="shared" si="16"/>
        <v/>
      </c>
      <c r="F156" s="74"/>
      <c r="G156" s="75" t="str">
        <f>IFERROR(VLOOKUP(A156,物料参数!B:H,7,FALSE),"")</f>
        <v/>
      </c>
      <c r="H156" s="75" t="e">
        <f t="shared" si="17"/>
        <v>#VALUE!</v>
      </c>
      <c r="I156" s="72"/>
      <c r="J156" s="72"/>
      <c r="K156" s="72"/>
      <c r="L156" s="73" t="str">
        <f t="shared" si="18"/>
        <v/>
      </c>
    </row>
    <row r="157" spans="1:12" ht="18" customHeight="1" x14ac:dyDescent="0.15">
      <c r="A157" s="72"/>
      <c r="B157" s="73" t="str">
        <f t="shared" si="13"/>
        <v/>
      </c>
      <c r="C157" s="73" t="str">
        <f t="shared" si="14"/>
        <v/>
      </c>
      <c r="D157" s="73" t="str">
        <f t="shared" si="15"/>
        <v/>
      </c>
      <c r="E157" s="73" t="str">
        <f t="shared" si="16"/>
        <v/>
      </c>
      <c r="F157" s="74"/>
      <c r="G157" s="75" t="str">
        <f>IFERROR(VLOOKUP(A157,物料参数!B:H,7,FALSE),"")</f>
        <v/>
      </c>
      <c r="H157" s="75" t="e">
        <f t="shared" si="17"/>
        <v>#VALUE!</v>
      </c>
      <c r="I157" s="72"/>
      <c r="J157" s="72"/>
      <c r="K157" s="72"/>
      <c r="L157" s="73" t="str">
        <f t="shared" si="18"/>
        <v/>
      </c>
    </row>
    <row r="158" spans="1:12" ht="18" customHeight="1" x14ac:dyDescent="0.15">
      <c r="A158" s="72"/>
      <c r="B158" s="73" t="str">
        <f t="shared" si="13"/>
        <v/>
      </c>
      <c r="C158" s="73" t="str">
        <f t="shared" si="14"/>
        <v/>
      </c>
      <c r="D158" s="73" t="str">
        <f t="shared" si="15"/>
        <v/>
      </c>
      <c r="E158" s="73" t="str">
        <f t="shared" si="16"/>
        <v/>
      </c>
      <c r="F158" s="74"/>
      <c r="G158" s="75" t="str">
        <f>IFERROR(VLOOKUP(A158,物料参数!B:H,7,FALSE),"")</f>
        <v/>
      </c>
      <c r="H158" s="75" t="e">
        <f t="shared" si="17"/>
        <v>#VALUE!</v>
      </c>
      <c r="I158" s="72"/>
      <c r="J158" s="72"/>
      <c r="K158" s="72"/>
      <c r="L158" s="73" t="str">
        <f t="shared" si="18"/>
        <v/>
      </c>
    </row>
    <row r="159" spans="1:12" ht="18" customHeight="1" x14ac:dyDescent="0.15">
      <c r="A159" s="72"/>
      <c r="B159" s="73" t="str">
        <f t="shared" si="13"/>
        <v/>
      </c>
      <c r="C159" s="73" t="str">
        <f t="shared" si="14"/>
        <v/>
      </c>
      <c r="D159" s="73" t="str">
        <f t="shared" si="15"/>
        <v/>
      </c>
      <c r="E159" s="73" t="str">
        <f t="shared" si="16"/>
        <v/>
      </c>
      <c r="F159" s="74"/>
      <c r="G159" s="75" t="str">
        <f>IFERROR(VLOOKUP(A159,物料参数!B:H,7,FALSE),"")</f>
        <v/>
      </c>
      <c r="H159" s="75" t="e">
        <f t="shared" si="17"/>
        <v>#VALUE!</v>
      </c>
      <c r="I159" s="72"/>
      <c r="J159" s="72"/>
      <c r="K159" s="72"/>
      <c r="L159" s="73" t="str">
        <f t="shared" si="18"/>
        <v/>
      </c>
    </row>
    <row r="160" spans="1:12" ht="18" customHeight="1" x14ac:dyDescent="0.15">
      <c r="A160" s="72"/>
      <c r="B160" s="73" t="str">
        <f t="shared" si="13"/>
        <v/>
      </c>
      <c r="C160" s="73" t="str">
        <f t="shared" si="14"/>
        <v/>
      </c>
      <c r="D160" s="73" t="str">
        <f t="shared" si="15"/>
        <v/>
      </c>
      <c r="E160" s="73" t="str">
        <f t="shared" si="16"/>
        <v/>
      </c>
      <c r="F160" s="74"/>
      <c r="G160" s="75" t="str">
        <f>IFERROR(VLOOKUP(A160,物料参数!B:H,7,FALSE),"")</f>
        <v/>
      </c>
      <c r="H160" s="75" t="e">
        <f t="shared" si="17"/>
        <v>#VALUE!</v>
      </c>
      <c r="I160" s="72"/>
      <c r="J160" s="72"/>
      <c r="K160" s="72"/>
      <c r="L160" s="73" t="str">
        <f t="shared" si="18"/>
        <v/>
      </c>
    </row>
    <row r="161" spans="1:12" ht="18" customHeight="1" x14ac:dyDescent="0.15">
      <c r="A161" s="72"/>
      <c r="B161" s="73" t="str">
        <f t="shared" si="13"/>
        <v/>
      </c>
      <c r="C161" s="73" t="str">
        <f t="shared" si="14"/>
        <v/>
      </c>
      <c r="D161" s="73" t="str">
        <f t="shared" si="15"/>
        <v/>
      </c>
      <c r="E161" s="73" t="str">
        <f t="shared" si="16"/>
        <v/>
      </c>
      <c r="F161" s="74"/>
      <c r="G161" s="75" t="str">
        <f>IFERROR(VLOOKUP(A161,物料参数!B:H,7,FALSE),"")</f>
        <v/>
      </c>
      <c r="H161" s="75" t="e">
        <f t="shared" si="17"/>
        <v>#VALUE!</v>
      </c>
      <c r="I161" s="72"/>
      <c r="J161" s="72"/>
      <c r="K161" s="72"/>
      <c r="L161" s="73" t="str">
        <f t="shared" si="18"/>
        <v/>
      </c>
    </row>
    <row r="162" spans="1:12" ht="18" customHeight="1" x14ac:dyDescent="0.15">
      <c r="A162" s="72"/>
      <c r="B162" s="73" t="str">
        <f t="shared" si="13"/>
        <v/>
      </c>
      <c r="C162" s="73" t="str">
        <f t="shared" si="14"/>
        <v/>
      </c>
      <c r="D162" s="73" t="str">
        <f t="shared" si="15"/>
        <v/>
      </c>
      <c r="E162" s="73" t="str">
        <f t="shared" si="16"/>
        <v/>
      </c>
      <c r="F162" s="74"/>
      <c r="G162" s="75" t="str">
        <f>IFERROR(VLOOKUP(A162,物料参数!B:H,7,FALSE),"")</f>
        <v/>
      </c>
      <c r="H162" s="75" t="e">
        <f t="shared" si="17"/>
        <v>#VALUE!</v>
      </c>
      <c r="I162" s="72"/>
      <c r="J162" s="72"/>
      <c r="K162" s="72"/>
      <c r="L162" s="73" t="str">
        <f t="shared" si="18"/>
        <v/>
      </c>
    </row>
    <row r="163" spans="1:12" ht="18" customHeight="1" x14ac:dyDescent="0.15">
      <c r="A163" s="72"/>
      <c r="B163" s="73" t="str">
        <f t="shared" si="13"/>
        <v/>
      </c>
      <c r="C163" s="73" t="str">
        <f t="shared" si="14"/>
        <v/>
      </c>
      <c r="D163" s="73" t="str">
        <f t="shared" si="15"/>
        <v/>
      </c>
      <c r="E163" s="73" t="str">
        <f t="shared" si="16"/>
        <v/>
      </c>
      <c r="F163" s="74"/>
      <c r="G163" s="75" t="str">
        <f>IFERROR(VLOOKUP(A163,物料参数!B:H,7,FALSE),"")</f>
        <v/>
      </c>
      <c r="H163" s="75" t="e">
        <f t="shared" si="17"/>
        <v>#VALUE!</v>
      </c>
      <c r="I163" s="72"/>
      <c r="J163" s="72"/>
      <c r="K163" s="72"/>
      <c r="L163" s="73" t="str">
        <f t="shared" si="18"/>
        <v/>
      </c>
    </row>
    <row r="164" spans="1:12" ht="18" customHeight="1" x14ac:dyDescent="0.15">
      <c r="A164" s="72"/>
      <c r="B164" s="73" t="str">
        <f t="shared" si="13"/>
        <v/>
      </c>
      <c r="C164" s="73" t="str">
        <f t="shared" si="14"/>
        <v/>
      </c>
      <c r="D164" s="73" t="str">
        <f t="shared" si="15"/>
        <v/>
      </c>
      <c r="E164" s="73" t="str">
        <f t="shared" si="16"/>
        <v/>
      </c>
      <c r="F164" s="74"/>
      <c r="G164" s="75" t="str">
        <f>IFERROR(VLOOKUP(A164,物料参数!B:H,7,FALSE),"")</f>
        <v/>
      </c>
      <c r="H164" s="75" t="e">
        <f t="shared" si="17"/>
        <v>#VALUE!</v>
      </c>
      <c r="I164" s="72"/>
      <c r="J164" s="72"/>
      <c r="K164" s="72"/>
      <c r="L164" s="73" t="str">
        <f t="shared" si="18"/>
        <v/>
      </c>
    </row>
    <row r="165" spans="1:12" ht="18" customHeight="1" x14ac:dyDescent="0.15">
      <c r="A165" s="72"/>
      <c r="B165" s="73" t="str">
        <f t="shared" si="13"/>
        <v/>
      </c>
      <c r="C165" s="73" t="str">
        <f t="shared" si="14"/>
        <v/>
      </c>
      <c r="D165" s="73" t="str">
        <f t="shared" si="15"/>
        <v/>
      </c>
      <c r="E165" s="73" t="str">
        <f t="shared" si="16"/>
        <v/>
      </c>
      <c r="F165" s="74"/>
      <c r="G165" s="75" t="str">
        <f>IFERROR(VLOOKUP(A165,物料参数!B:H,7,FALSE),"")</f>
        <v/>
      </c>
      <c r="H165" s="75" t="e">
        <f t="shared" si="17"/>
        <v>#VALUE!</v>
      </c>
      <c r="I165" s="72"/>
      <c r="J165" s="72"/>
      <c r="K165" s="72"/>
      <c r="L165" s="73" t="str">
        <f t="shared" si="18"/>
        <v/>
      </c>
    </row>
    <row r="166" spans="1:12" ht="18" customHeight="1" x14ac:dyDescent="0.15">
      <c r="A166" s="72"/>
      <c r="B166" s="73" t="str">
        <f t="shared" si="13"/>
        <v/>
      </c>
      <c r="C166" s="73" t="str">
        <f t="shared" si="14"/>
        <v/>
      </c>
      <c r="D166" s="73" t="str">
        <f t="shared" si="15"/>
        <v/>
      </c>
      <c r="E166" s="73" t="str">
        <f t="shared" si="16"/>
        <v/>
      </c>
      <c r="F166" s="74"/>
      <c r="G166" s="75" t="str">
        <f>IFERROR(VLOOKUP(A166,物料参数!B:H,7,FALSE),"")</f>
        <v/>
      </c>
      <c r="H166" s="75" t="e">
        <f t="shared" si="17"/>
        <v>#VALUE!</v>
      </c>
      <c r="I166" s="72"/>
      <c r="J166" s="72"/>
      <c r="K166" s="72"/>
      <c r="L166" s="73" t="str">
        <f t="shared" si="18"/>
        <v/>
      </c>
    </row>
    <row r="167" spans="1:12" ht="18" customHeight="1" x14ac:dyDescent="0.15">
      <c r="A167" s="72"/>
      <c r="B167" s="73" t="str">
        <f t="shared" si="13"/>
        <v/>
      </c>
      <c r="C167" s="73" t="str">
        <f t="shared" si="14"/>
        <v/>
      </c>
      <c r="D167" s="73" t="str">
        <f t="shared" si="15"/>
        <v/>
      </c>
      <c r="E167" s="73" t="str">
        <f t="shared" si="16"/>
        <v/>
      </c>
      <c r="F167" s="74"/>
      <c r="G167" s="75" t="str">
        <f>IFERROR(VLOOKUP(A167,物料参数!B:H,7,FALSE),"")</f>
        <v/>
      </c>
      <c r="H167" s="75" t="e">
        <f t="shared" si="17"/>
        <v>#VALUE!</v>
      </c>
      <c r="I167" s="72"/>
      <c r="J167" s="72"/>
      <c r="K167" s="72"/>
      <c r="L167" s="73" t="str">
        <f t="shared" si="18"/>
        <v/>
      </c>
    </row>
    <row r="168" spans="1:12" ht="18" customHeight="1" x14ac:dyDescent="0.15">
      <c r="A168" s="72"/>
      <c r="B168" s="73" t="str">
        <f t="shared" si="13"/>
        <v/>
      </c>
      <c r="C168" s="73" t="str">
        <f t="shared" si="14"/>
        <v/>
      </c>
      <c r="D168" s="73" t="str">
        <f t="shared" si="15"/>
        <v/>
      </c>
      <c r="E168" s="73" t="str">
        <f t="shared" si="16"/>
        <v/>
      </c>
      <c r="F168" s="74"/>
      <c r="G168" s="75" t="str">
        <f>IFERROR(VLOOKUP(A168,物料参数!B:H,7,FALSE),"")</f>
        <v/>
      </c>
      <c r="H168" s="75" t="e">
        <f t="shared" si="17"/>
        <v>#VALUE!</v>
      </c>
      <c r="I168" s="72"/>
      <c r="J168" s="72"/>
      <c r="K168" s="72"/>
      <c r="L168" s="73" t="str">
        <f t="shared" si="18"/>
        <v/>
      </c>
    </row>
    <row r="169" spans="1:12" ht="18" customHeight="1" x14ac:dyDescent="0.15">
      <c r="A169" s="72"/>
      <c r="B169" s="73" t="str">
        <f t="shared" si="13"/>
        <v/>
      </c>
      <c r="C169" s="73" t="str">
        <f t="shared" si="14"/>
        <v/>
      </c>
      <c r="D169" s="73" t="str">
        <f t="shared" si="15"/>
        <v/>
      </c>
      <c r="E169" s="73" t="str">
        <f t="shared" si="16"/>
        <v/>
      </c>
      <c r="F169" s="74"/>
      <c r="G169" s="75" t="str">
        <f>IFERROR(VLOOKUP(A169,物料参数!B:H,7,FALSE),"")</f>
        <v/>
      </c>
      <c r="H169" s="75" t="e">
        <f t="shared" si="17"/>
        <v>#VALUE!</v>
      </c>
      <c r="I169" s="72"/>
      <c r="J169" s="72"/>
      <c r="K169" s="72"/>
      <c r="L169" s="73" t="str">
        <f t="shared" si="18"/>
        <v/>
      </c>
    </row>
    <row r="170" spans="1:12" ht="18" customHeight="1" x14ac:dyDescent="0.15">
      <c r="A170" s="72"/>
      <c r="B170" s="73" t="str">
        <f t="shared" si="13"/>
        <v/>
      </c>
      <c r="C170" s="73" t="str">
        <f t="shared" si="14"/>
        <v/>
      </c>
      <c r="D170" s="73" t="str">
        <f t="shared" si="15"/>
        <v/>
      </c>
      <c r="E170" s="73" t="str">
        <f t="shared" si="16"/>
        <v/>
      </c>
      <c r="F170" s="74"/>
      <c r="G170" s="75" t="str">
        <f>IFERROR(VLOOKUP(A170,物料参数!B:H,7,FALSE),"")</f>
        <v/>
      </c>
      <c r="H170" s="75" t="e">
        <f t="shared" si="17"/>
        <v>#VALUE!</v>
      </c>
      <c r="I170" s="72"/>
      <c r="J170" s="72"/>
      <c r="K170" s="72"/>
      <c r="L170" s="73" t="str">
        <f t="shared" si="18"/>
        <v/>
      </c>
    </row>
    <row r="171" spans="1:12" ht="18" customHeight="1" x14ac:dyDescent="0.15">
      <c r="A171" s="72"/>
      <c r="B171" s="73" t="str">
        <f t="shared" si="13"/>
        <v/>
      </c>
      <c r="C171" s="73" t="str">
        <f t="shared" si="14"/>
        <v/>
      </c>
      <c r="D171" s="73" t="str">
        <f t="shared" si="15"/>
        <v/>
      </c>
      <c r="E171" s="73" t="str">
        <f t="shared" si="16"/>
        <v/>
      </c>
      <c r="F171" s="74"/>
      <c r="G171" s="75" t="str">
        <f>IFERROR(VLOOKUP(A171,物料参数!B:H,7,FALSE),"")</f>
        <v/>
      </c>
      <c r="H171" s="75" t="e">
        <f t="shared" si="17"/>
        <v>#VALUE!</v>
      </c>
      <c r="I171" s="72"/>
      <c r="J171" s="72"/>
      <c r="K171" s="72"/>
      <c r="L171" s="73" t="str">
        <f t="shared" si="18"/>
        <v/>
      </c>
    </row>
    <row r="172" spans="1:12" ht="18" customHeight="1" x14ac:dyDescent="0.15">
      <c r="A172" s="72"/>
      <c r="B172" s="73" t="str">
        <f t="shared" si="13"/>
        <v/>
      </c>
      <c r="C172" s="73" t="str">
        <f t="shared" si="14"/>
        <v/>
      </c>
      <c r="D172" s="73" t="str">
        <f t="shared" si="15"/>
        <v/>
      </c>
      <c r="E172" s="73" t="str">
        <f t="shared" si="16"/>
        <v/>
      </c>
      <c r="F172" s="74"/>
      <c r="G172" s="75" t="str">
        <f>IFERROR(VLOOKUP(A172,物料参数!B:H,7,FALSE),"")</f>
        <v/>
      </c>
      <c r="H172" s="75" t="e">
        <f t="shared" si="17"/>
        <v>#VALUE!</v>
      </c>
      <c r="I172" s="72"/>
      <c r="J172" s="72"/>
      <c r="K172" s="72"/>
      <c r="L172" s="73" t="str">
        <f t="shared" si="18"/>
        <v/>
      </c>
    </row>
    <row r="173" spans="1:12" ht="18" customHeight="1" x14ac:dyDescent="0.15">
      <c r="A173" s="72"/>
      <c r="B173" s="73" t="str">
        <f t="shared" si="13"/>
        <v/>
      </c>
      <c r="C173" s="73" t="str">
        <f t="shared" si="14"/>
        <v/>
      </c>
      <c r="D173" s="73" t="str">
        <f t="shared" si="15"/>
        <v/>
      </c>
      <c r="E173" s="73" t="str">
        <f t="shared" si="16"/>
        <v/>
      </c>
      <c r="F173" s="74"/>
      <c r="G173" s="75" t="str">
        <f>IFERROR(VLOOKUP(A173,物料参数!B:H,7,FALSE),"")</f>
        <v/>
      </c>
      <c r="H173" s="75" t="e">
        <f t="shared" si="17"/>
        <v>#VALUE!</v>
      </c>
      <c r="I173" s="72"/>
      <c r="J173" s="72"/>
      <c r="K173" s="72"/>
      <c r="L173" s="73" t="str">
        <f t="shared" si="18"/>
        <v/>
      </c>
    </row>
    <row r="174" spans="1:12" ht="18" customHeight="1" x14ac:dyDescent="0.15">
      <c r="A174" s="72"/>
      <c r="B174" s="73" t="str">
        <f t="shared" si="13"/>
        <v/>
      </c>
      <c r="C174" s="73" t="str">
        <f t="shared" si="14"/>
        <v/>
      </c>
      <c r="D174" s="73" t="str">
        <f t="shared" si="15"/>
        <v/>
      </c>
      <c r="E174" s="73" t="str">
        <f t="shared" si="16"/>
        <v/>
      </c>
      <c r="F174" s="74"/>
      <c r="G174" s="75" t="str">
        <f>IFERROR(VLOOKUP(A174,物料参数!B:H,7,FALSE),"")</f>
        <v/>
      </c>
      <c r="H174" s="75" t="e">
        <f t="shared" si="17"/>
        <v>#VALUE!</v>
      </c>
      <c r="I174" s="72"/>
      <c r="J174" s="72"/>
      <c r="K174" s="72"/>
      <c r="L174" s="73" t="str">
        <f t="shared" si="18"/>
        <v/>
      </c>
    </row>
    <row r="175" spans="1:12" ht="18" customHeight="1" x14ac:dyDescent="0.15">
      <c r="A175" s="72"/>
      <c r="B175" s="73" t="str">
        <f t="shared" si="13"/>
        <v/>
      </c>
      <c r="C175" s="73" t="str">
        <f t="shared" si="14"/>
        <v/>
      </c>
      <c r="D175" s="73" t="str">
        <f t="shared" si="15"/>
        <v/>
      </c>
      <c r="E175" s="73" t="str">
        <f t="shared" si="16"/>
        <v/>
      </c>
      <c r="F175" s="74"/>
      <c r="G175" s="75" t="str">
        <f>IFERROR(VLOOKUP(A175,物料参数!B:H,7,FALSE),"")</f>
        <v/>
      </c>
      <c r="H175" s="75" t="e">
        <f t="shared" si="17"/>
        <v>#VALUE!</v>
      </c>
      <c r="I175" s="72"/>
      <c r="J175" s="72"/>
      <c r="K175" s="72"/>
      <c r="L175" s="73" t="str">
        <f t="shared" si="18"/>
        <v/>
      </c>
    </row>
    <row r="176" spans="1:12" ht="18" customHeight="1" x14ac:dyDescent="0.15">
      <c r="A176" s="72"/>
      <c r="B176" s="73" t="str">
        <f t="shared" si="13"/>
        <v/>
      </c>
      <c r="C176" s="73" t="str">
        <f t="shared" si="14"/>
        <v/>
      </c>
      <c r="D176" s="73" t="str">
        <f t="shared" si="15"/>
        <v/>
      </c>
      <c r="E176" s="73" t="str">
        <f t="shared" si="16"/>
        <v/>
      </c>
      <c r="F176" s="74"/>
      <c r="G176" s="75" t="str">
        <f>IFERROR(VLOOKUP(A176,物料参数!B:H,7,FALSE),"")</f>
        <v/>
      </c>
      <c r="H176" s="75" t="e">
        <f t="shared" si="17"/>
        <v>#VALUE!</v>
      </c>
      <c r="I176" s="72"/>
      <c r="J176" s="72"/>
      <c r="K176" s="72"/>
      <c r="L176" s="73" t="str">
        <f t="shared" si="18"/>
        <v/>
      </c>
    </row>
    <row r="177" spans="1:12" ht="18" customHeight="1" x14ac:dyDescent="0.15">
      <c r="A177" s="72"/>
      <c r="B177" s="73" t="str">
        <f t="shared" si="13"/>
        <v/>
      </c>
      <c r="C177" s="73" t="str">
        <f t="shared" si="14"/>
        <v/>
      </c>
      <c r="D177" s="73" t="str">
        <f t="shared" si="15"/>
        <v/>
      </c>
      <c r="E177" s="73" t="str">
        <f t="shared" si="16"/>
        <v/>
      </c>
      <c r="F177" s="74"/>
      <c r="G177" s="75" t="str">
        <f>IFERROR(VLOOKUP(A177,物料参数!B:H,7,FALSE),"")</f>
        <v/>
      </c>
      <c r="H177" s="75" t="e">
        <f t="shared" si="17"/>
        <v>#VALUE!</v>
      </c>
      <c r="I177" s="72"/>
      <c r="J177" s="72"/>
      <c r="K177" s="72"/>
      <c r="L177" s="73" t="str">
        <f t="shared" si="18"/>
        <v/>
      </c>
    </row>
    <row r="178" spans="1:12" ht="18" customHeight="1" x14ac:dyDescent="0.15">
      <c r="A178" s="72"/>
      <c r="B178" s="73" t="str">
        <f t="shared" si="13"/>
        <v/>
      </c>
      <c r="C178" s="73" t="str">
        <f t="shared" si="14"/>
        <v/>
      </c>
      <c r="D178" s="73" t="str">
        <f t="shared" si="15"/>
        <v/>
      </c>
      <c r="E178" s="73" t="str">
        <f t="shared" si="16"/>
        <v/>
      </c>
      <c r="F178" s="74"/>
      <c r="G178" s="75" t="str">
        <f>IFERROR(VLOOKUP(A178,物料参数!B:H,7,FALSE),"")</f>
        <v/>
      </c>
      <c r="H178" s="75" t="e">
        <f t="shared" si="17"/>
        <v>#VALUE!</v>
      </c>
      <c r="I178" s="72"/>
      <c r="J178" s="72"/>
      <c r="K178" s="72"/>
      <c r="L178" s="73" t="str">
        <f t="shared" si="18"/>
        <v/>
      </c>
    </row>
    <row r="179" spans="1:12" ht="18" customHeight="1" x14ac:dyDescent="0.15">
      <c r="A179" s="72"/>
      <c r="B179" s="73" t="str">
        <f t="shared" si="13"/>
        <v/>
      </c>
      <c r="C179" s="73" t="str">
        <f t="shared" si="14"/>
        <v/>
      </c>
      <c r="D179" s="73" t="str">
        <f t="shared" si="15"/>
        <v/>
      </c>
      <c r="E179" s="73" t="str">
        <f t="shared" si="16"/>
        <v/>
      </c>
      <c r="F179" s="74"/>
      <c r="G179" s="75" t="str">
        <f>IFERROR(VLOOKUP(A179,物料参数!B:H,7,FALSE),"")</f>
        <v/>
      </c>
      <c r="H179" s="75" t="e">
        <f t="shared" si="17"/>
        <v>#VALUE!</v>
      </c>
      <c r="I179" s="72"/>
      <c r="J179" s="72"/>
      <c r="K179" s="72"/>
      <c r="L179" s="73" t="str">
        <f t="shared" si="18"/>
        <v/>
      </c>
    </row>
    <row r="180" spans="1:12" ht="18" customHeight="1" x14ac:dyDescent="0.15">
      <c r="A180" s="72"/>
      <c r="B180" s="73" t="str">
        <f t="shared" si="13"/>
        <v/>
      </c>
      <c r="C180" s="73" t="str">
        <f t="shared" si="14"/>
        <v/>
      </c>
      <c r="D180" s="73" t="str">
        <f t="shared" si="15"/>
        <v/>
      </c>
      <c r="E180" s="73" t="str">
        <f t="shared" si="16"/>
        <v/>
      </c>
      <c r="F180" s="74"/>
      <c r="G180" s="75" t="str">
        <f>IFERROR(VLOOKUP(A180,物料参数!B:H,7,FALSE),"")</f>
        <v/>
      </c>
      <c r="H180" s="75" t="e">
        <f t="shared" si="17"/>
        <v>#VALUE!</v>
      </c>
      <c r="I180" s="72"/>
      <c r="J180" s="72"/>
      <c r="K180" s="72"/>
      <c r="L180" s="73" t="str">
        <f t="shared" si="18"/>
        <v/>
      </c>
    </row>
    <row r="181" spans="1:12" ht="18" customHeight="1" x14ac:dyDescent="0.15">
      <c r="A181" s="72"/>
      <c r="B181" s="73" t="str">
        <f t="shared" si="13"/>
        <v/>
      </c>
      <c r="C181" s="73" t="str">
        <f t="shared" si="14"/>
        <v/>
      </c>
      <c r="D181" s="73" t="str">
        <f t="shared" si="15"/>
        <v/>
      </c>
      <c r="E181" s="73" t="str">
        <f t="shared" si="16"/>
        <v/>
      </c>
      <c r="F181" s="74"/>
      <c r="G181" s="75" t="str">
        <f>IFERROR(VLOOKUP(A181,物料参数!B:H,7,FALSE),"")</f>
        <v/>
      </c>
      <c r="H181" s="75" t="e">
        <f t="shared" si="17"/>
        <v>#VALUE!</v>
      </c>
      <c r="I181" s="72"/>
      <c r="J181" s="72"/>
      <c r="K181" s="72"/>
      <c r="L181" s="73" t="str">
        <f t="shared" si="18"/>
        <v/>
      </c>
    </row>
    <row r="182" spans="1:12" ht="18" customHeight="1" x14ac:dyDescent="0.15">
      <c r="A182" s="72"/>
      <c r="B182" s="73" t="str">
        <f t="shared" si="13"/>
        <v/>
      </c>
      <c r="C182" s="73" t="str">
        <f t="shared" si="14"/>
        <v/>
      </c>
      <c r="D182" s="73" t="str">
        <f t="shared" si="15"/>
        <v/>
      </c>
      <c r="E182" s="73" t="str">
        <f t="shared" si="16"/>
        <v/>
      </c>
      <c r="F182" s="74"/>
      <c r="G182" s="75" t="str">
        <f>IFERROR(VLOOKUP(A182,物料参数!B:H,7,FALSE),"")</f>
        <v/>
      </c>
      <c r="H182" s="75" t="e">
        <f t="shared" si="17"/>
        <v>#VALUE!</v>
      </c>
      <c r="I182" s="72"/>
      <c r="J182" s="72"/>
      <c r="K182" s="72"/>
      <c r="L182" s="73" t="str">
        <f t="shared" si="18"/>
        <v/>
      </c>
    </row>
    <row r="183" spans="1:12" ht="18" customHeight="1" x14ac:dyDescent="0.15">
      <c r="A183" s="72"/>
      <c r="B183" s="73" t="str">
        <f t="shared" si="13"/>
        <v/>
      </c>
      <c r="C183" s="73" t="str">
        <f t="shared" si="14"/>
        <v/>
      </c>
      <c r="D183" s="73" t="str">
        <f t="shared" si="15"/>
        <v/>
      </c>
      <c r="E183" s="73" t="str">
        <f t="shared" si="16"/>
        <v/>
      </c>
      <c r="F183" s="74"/>
      <c r="G183" s="75" t="str">
        <f>IFERROR(VLOOKUP(A183,物料参数!B:H,7,FALSE),"")</f>
        <v/>
      </c>
      <c r="H183" s="75" t="e">
        <f t="shared" si="17"/>
        <v>#VALUE!</v>
      </c>
      <c r="I183" s="72"/>
      <c r="J183" s="72"/>
      <c r="K183" s="72"/>
      <c r="L183" s="73" t="str">
        <f t="shared" si="18"/>
        <v/>
      </c>
    </row>
    <row r="184" spans="1:12" ht="18" customHeight="1" x14ac:dyDescent="0.15">
      <c r="A184" s="72"/>
      <c r="B184" s="73" t="str">
        <f t="shared" si="13"/>
        <v/>
      </c>
      <c r="C184" s="73" t="str">
        <f t="shared" si="14"/>
        <v/>
      </c>
      <c r="D184" s="73" t="str">
        <f t="shared" si="15"/>
        <v/>
      </c>
      <c r="E184" s="73" t="str">
        <f t="shared" si="16"/>
        <v/>
      </c>
      <c r="F184" s="74"/>
      <c r="G184" s="75" t="str">
        <f>IFERROR(VLOOKUP(A184,物料参数!B:H,7,FALSE),"")</f>
        <v/>
      </c>
      <c r="H184" s="75" t="e">
        <f t="shared" si="17"/>
        <v>#VALUE!</v>
      </c>
      <c r="I184" s="72"/>
      <c r="J184" s="72"/>
      <c r="K184" s="72"/>
      <c r="L184" s="73" t="str">
        <f t="shared" si="18"/>
        <v/>
      </c>
    </row>
    <row r="185" spans="1:12" ht="18" customHeight="1" x14ac:dyDescent="0.15">
      <c r="A185" s="72"/>
      <c r="B185" s="73" t="str">
        <f t="shared" si="13"/>
        <v/>
      </c>
      <c r="C185" s="73" t="str">
        <f t="shared" si="14"/>
        <v/>
      </c>
      <c r="D185" s="73" t="str">
        <f t="shared" si="15"/>
        <v/>
      </c>
      <c r="E185" s="73" t="str">
        <f t="shared" si="16"/>
        <v/>
      </c>
      <c r="F185" s="74"/>
      <c r="G185" s="75" t="str">
        <f>IFERROR(VLOOKUP(A185,物料参数!B:H,7,FALSE),"")</f>
        <v/>
      </c>
      <c r="H185" s="75" t="e">
        <f t="shared" si="17"/>
        <v>#VALUE!</v>
      </c>
      <c r="I185" s="72"/>
      <c r="J185" s="72"/>
      <c r="K185" s="72"/>
      <c r="L185" s="73" t="str">
        <f t="shared" si="18"/>
        <v/>
      </c>
    </row>
    <row r="186" spans="1:12" ht="18" customHeight="1" x14ac:dyDescent="0.15">
      <c r="A186" s="72"/>
      <c r="B186" s="73" t="str">
        <f t="shared" si="13"/>
        <v/>
      </c>
      <c r="C186" s="73" t="str">
        <f t="shared" si="14"/>
        <v/>
      </c>
      <c r="D186" s="73" t="str">
        <f t="shared" si="15"/>
        <v/>
      </c>
      <c r="E186" s="73" t="str">
        <f t="shared" si="16"/>
        <v/>
      </c>
      <c r="F186" s="74"/>
      <c r="G186" s="75" t="str">
        <f>IFERROR(VLOOKUP(A186,物料参数!B:H,7,FALSE),"")</f>
        <v/>
      </c>
      <c r="H186" s="75" t="e">
        <f t="shared" si="17"/>
        <v>#VALUE!</v>
      </c>
      <c r="I186" s="72"/>
      <c r="J186" s="72"/>
      <c r="K186" s="72"/>
      <c r="L186" s="73" t="str">
        <f t="shared" si="18"/>
        <v/>
      </c>
    </row>
    <row r="187" spans="1:12" ht="18" customHeight="1" x14ac:dyDescent="0.15">
      <c r="A187" s="72"/>
      <c r="B187" s="73" t="str">
        <f t="shared" si="13"/>
        <v/>
      </c>
      <c r="C187" s="73" t="str">
        <f t="shared" si="14"/>
        <v/>
      </c>
      <c r="D187" s="73" t="str">
        <f t="shared" si="15"/>
        <v/>
      </c>
      <c r="E187" s="73" t="str">
        <f t="shared" si="16"/>
        <v/>
      </c>
      <c r="F187" s="74"/>
      <c r="G187" s="75" t="str">
        <f>IFERROR(VLOOKUP(A187,物料参数!B:H,7,FALSE),"")</f>
        <v/>
      </c>
      <c r="H187" s="75" t="e">
        <f t="shared" si="17"/>
        <v>#VALUE!</v>
      </c>
      <c r="I187" s="72"/>
      <c r="J187" s="72"/>
      <c r="K187" s="72"/>
      <c r="L187" s="73" t="str">
        <f t="shared" si="18"/>
        <v/>
      </c>
    </row>
    <row r="188" spans="1:12" ht="18" customHeight="1" x14ac:dyDescent="0.15">
      <c r="A188" s="72"/>
      <c r="B188" s="73" t="str">
        <f t="shared" si="13"/>
        <v/>
      </c>
      <c r="C188" s="73" t="str">
        <f t="shared" si="14"/>
        <v/>
      </c>
      <c r="D188" s="73" t="str">
        <f t="shared" si="15"/>
        <v/>
      </c>
      <c r="E188" s="73" t="str">
        <f t="shared" si="16"/>
        <v/>
      </c>
      <c r="F188" s="74"/>
      <c r="G188" s="75" t="str">
        <f>IFERROR(VLOOKUP(A188,物料参数!B:H,7,FALSE),"")</f>
        <v/>
      </c>
      <c r="H188" s="75" t="e">
        <f t="shared" si="17"/>
        <v>#VALUE!</v>
      </c>
      <c r="I188" s="72"/>
      <c r="J188" s="72"/>
      <c r="K188" s="72"/>
      <c r="L188" s="73" t="str">
        <f t="shared" si="18"/>
        <v/>
      </c>
    </row>
    <row r="189" spans="1:12" ht="18" customHeight="1" x14ac:dyDescent="0.15">
      <c r="A189" s="72"/>
      <c r="B189" s="73" t="str">
        <f t="shared" si="13"/>
        <v/>
      </c>
      <c r="C189" s="73" t="str">
        <f t="shared" si="14"/>
        <v/>
      </c>
      <c r="D189" s="73" t="str">
        <f t="shared" si="15"/>
        <v/>
      </c>
      <c r="E189" s="73" t="str">
        <f t="shared" si="16"/>
        <v/>
      </c>
      <c r="F189" s="74"/>
      <c r="G189" s="75" t="str">
        <f>IFERROR(VLOOKUP(A189,物料参数!B:H,7,FALSE),"")</f>
        <v/>
      </c>
      <c r="H189" s="75" t="e">
        <f t="shared" si="17"/>
        <v>#VALUE!</v>
      </c>
      <c r="I189" s="72"/>
      <c r="J189" s="72"/>
      <c r="K189" s="72"/>
      <c r="L189" s="73" t="str">
        <f t="shared" si="18"/>
        <v/>
      </c>
    </row>
    <row r="190" spans="1:12" ht="18" customHeight="1" x14ac:dyDescent="0.15">
      <c r="A190" s="72"/>
      <c r="B190" s="73" t="str">
        <f t="shared" si="13"/>
        <v/>
      </c>
      <c r="C190" s="73" t="str">
        <f t="shared" si="14"/>
        <v/>
      </c>
      <c r="D190" s="73" t="str">
        <f t="shared" si="15"/>
        <v/>
      </c>
      <c r="E190" s="73" t="str">
        <f t="shared" si="16"/>
        <v/>
      </c>
      <c r="F190" s="74"/>
      <c r="G190" s="75" t="str">
        <f>IFERROR(VLOOKUP(A190,物料参数!B:H,7,FALSE),"")</f>
        <v/>
      </c>
      <c r="H190" s="75" t="e">
        <f t="shared" si="17"/>
        <v>#VALUE!</v>
      </c>
      <c r="I190" s="72"/>
      <c r="J190" s="72"/>
      <c r="K190" s="72"/>
      <c r="L190" s="73" t="str">
        <f t="shared" si="18"/>
        <v/>
      </c>
    </row>
    <row r="191" spans="1:12" ht="18" customHeight="1" x14ac:dyDescent="0.15">
      <c r="A191" s="72"/>
      <c r="B191" s="73" t="str">
        <f t="shared" si="13"/>
        <v/>
      </c>
      <c r="C191" s="73" t="str">
        <f t="shared" si="14"/>
        <v/>
      </c>
      <c r="D191" s="73" t="str">
        <f t="shared" si="15"/>
        <v/>
      </c>
      <c r="E191" s="73" t="str">
        <f t="shared" si="16"/>
        <v/>
      </c>
      <c r="F191" s="74"/>
      <c r="G191" s="75" t="str">
        <f>IFERROR(VLOOKUP(A191,物料参数!B:H,7,FALSE),"")</f>
        <v/>
      </c>
      <c r="H191" s="75" t="e">
        <f t="shared" si="17"/>
        <v>#VALUE!</v>
      </c>
      <c r="I191" s="72"/>
      <c r="J191" s="72"/>
      <c r="K191" s="72"/>
      <c r="L191" s="73" t="str">
        <f t="shared" si="18"/>
        <v/>
      </c>
    </row>
    <row r="192" spans="1:12" ht="18" customHeight="1" x14ac:dyDescent="0.15">
      <c r="A192" s="72"/>
      <c r="B192" s="73" t="str">
        <f t="shared" si="13"/>
        <v/>
      </c>
      <c r="C192" s="73" t="str">
        <f t="shared" si="14"/>
        <v/>
      </c>
      <c r="D192" s="73" t="str">
        <f t="shared" si="15"/>
        <v/>
      </c>
      <c r="E192" s="73" t="str">
        <f t="shared" si="16"/>
        <v/>
      </c>
      <c r="F192" s="74"/>
      <c r="G192" s="75" t="str">
        <f>IFERROR(VLOOKUP(A192,物料参数!B:H,7,FALSE),"")</f>
        <v/>
      </c>
      <c r="H192" s="75" t="e">
        <f t="shared" si="17"/>
        <v>#VALUE!</v>
      </c>
      <c r="I192" s="72"/>
      <c r="J192" s="72"/>
      <c r="K192" s="72"/>
      <c r="L192" s="73" t="str">
        <f t="shared" si="18"/>
        <v/>
      </c>
    </row>
    <row r="193" spans="1:12" ht="18" customHeight="1" x14ac:dyDescent="0.15">
      <c r="A193" s="72"/>
      <c r="B193" s="73" t="str">
        <f t="shared" si="13"/>
        <v/>
      </c>
      <c r="C193" s="73" t="str">
        <f t="shared" si="14"/>
        <v/>
      </c>
      <c r="D193" s="73" t="str">
        <f t="shared" si="15"/>
        <v/>
      </c>
      <c r="E193" s="73" t="str">
        <f t="shared" si="16"/>
        <v/>
      </c>
      <c r="F193" s="74"/>
      <c r="G193" s="75" t="str">
        <f>IFERROR(VLOOKUP(A193,物料参数!B:H,7,FALSE),"")</f>
        <v/>
      </c>
      <c r="H193" s="75" t="e">
        <f t="shared" si="17"/>
        <v>#VALUE!</v>
      </c>
      <c r="I193" s="72"/>
      <c r="J193" s="72"/>
      <c r="K193" s="72"/>
      <c r="L193" s="73" t="str">
        <f t="shared" si="18"/>
        <v/>
      </c>
    </row>
    <row r="194" spans="1:12" ht="18" customHeight="1" x14ac:dyDescent="0.15">
      <c r="A194" s="72"/>
      <c r="B194" s="73" t="str">
        <f t="shared" si="13"/>
        <v/>
      </c>
      <c r="C194" s="73" t="str">
        <f t="shared" si="14"/>
        <v/>
      </c>
      <c r="D194" s="73" t="str">
        <f t="shared" si="15"/>
        <v/>
      </c>
      <c r="E194" s="73" t="str">
        <f t="shared" si="16"/>
        <v/>
      </c>
      <c r="F194" s="74"/>
      <c r="G194" s="75" t="str">
        <f>IFERROR(VLOOKUP(A194,物料参数!B:H,7,FALSE),"")</f>
        <v/>
      </c>
      <c r="H194" s="75" t="e">
        <f t="shared" si="17"/>
        <v>#VALUE!</v>
      </c>
      <c r="I194" s="72"/>
      <c r="J194" s="72"/>
      <c r="K194" s="72"/>
      <c r="L194" s="73" t="str">
        <f t="shared" si="18"/>
        <v/>
      </c>
    </row>
    <row r="195" spans="1:12" ht="18" customHeight="1" x14ac:dyDescent="0.15">
      <c r="A195" s="72"/>
      <c r="B195" s="73" t="str">
        <f t="shared" ref="B195:B258" si="19">IF($A195=0,"",IF(VLOOKUP($A195,nbbm,2,FALSE)=0,"无此物料",VLOOKUP($A195,nbbm,2,FALSE)))</f>
        <v/>
      </c>
      <c r="C195" s="73" t="str">
        <f t="shared" ref="C195:C258" si="20">IF($A195=0,"",IF(VLOOKUP($A195,nbbm,3,FALSE)=0,"-",VLOOKUP($A195,nbbm,3,FALSE)))</f>
        <v/>
      </c>
      <c r="D195" s="73" t="str">
        <f t="shared" ref="D195:D258" si="21">IF($A195=0,"",IF(VLOOKUP($A195,nbbm,4,FALSE)=0,"-",VLOOKUP($A195,nbbm,4,FALSE)))</f>
        <v/>
      </c>
      <c r="E195" s="73" t="str">
        <f t="shared" ref="E195:E258" si="22">IF($A195=0,"",IF(VLOOKUP($A195,nbbm,5,FALSE)=0,"-",VLOOKUP($A195,nbbm,5,FALSE)))</f>
        <v/>
      </c>
      <c r="F195" s="74"/>
      <c r="G195" s="75" t="str">
        <f>IFERROR(VLOOKUP(A195,物料参数!B:H,7,FALSE),"")</f>
        <v/>
      </c>
      <c r="H195" s="75" t="e">
        <f t="shared" si="17"/>
        <v>#VALUE!</v>
      </c>
      <c r="I195" s="72"/>
      <c r="J195" s="72"/>
      <c r="K195" s="72"/>
      <c r="L195" s="73" t="str">
        <f t="shared" si="18"/>
        <v/>
      </c>
    </row>
    <row r="196" spans="1:12" ht="18" customHeight="1" x14ac:dyDescent="0.15">
      <c r="A196" s="72"/>
      <c r="B196" s="73" t="str">
        <f t="shared" si="19"/>
        <v/>
      </c>
      <c r="C196" s="73" t="str">
        <f t="shared" si="20"/>
        <v/>
      </c>
      <c r="D196" s="73" t="str">
        <f t="shared" si="21"/>
        <v/>
      </c>
      <c r="E196" s="73" t="str">
        <f t="shared" si="22"/>
        <v/>
      </c>
      <c r="F196" s="74"/>
      <c r="G196" s="75" t="str">
        <f>IFERROR(VLOOKUP(A196,物料参数!B:H,7,FALSE),"")</f>
        <v/>
      </c>
      <c r="H196" s="75" t="e">
        <f t="shared" si="17"/>
        <v>#VALUE!</v>
      </c>
      <c r="I196" s="72"/>
      <c r="J196" s="72"/>
      <c r="K196" s="72"/>
      <c r="L196" s="73" t="str">
        <f t="shared" si="18"/>
        <v/>
      </c>
    </row>
    <row r="197" spans="1:12" ht="18" customHeight="1" x14ac:dyDescent="0.15">
      <c r="A197" s="72"/>
      <c r="B197" s="73" t="str">
        <f t="shared" si="19"/>
        <v/>
      </c>
      <c r="C197" s="73" t="str">
        <f t="shared" si="20"/>
        <v/>
      </c>
      <c r="D197" s="73" t="str">
        <f t="shared" si="21"/>
        <v/>
      </c>
      <c r="E197" s="73" t="str">
        <f t="shared" si="22"/>
        <v/>
      </c>
      <c r="F197" s="74"/>
      <c r="G197" s="75" t="str">
        <f>IFERROR(VLOOKUP(A197,物料参数!B:H,7,FALSE),"")</f>
        <v/>
      </c>
      <c r="H197" s="75" t="e">
        <f t="shared" si="17"/>
        <v>#VALUE!</v>
      </c>
      <c r="I197" s="72"/>
      <c r="J197" s="72"/>
      <c r="K197" s="72"/>
      <c r="L197" s="73" t="str">
        <f t="shared" si="18"/>
        <v/>
      </c>
    </row>
    <row r="198" spans="1:12" ht="18" customHeight="1" x14ac:dyDescent="0.15">
      <c r="A198" s="72"/>
      <c r="B198" s="73" t="str">
        <f t="shared" si="19"/>
        <v/>
      </c>
      <c r="C198" s="73" t="str">
        <f t="shared" si="20"/>
        <v/>
      </c>
      <c r="D198" s="73" t="str">
        <f t="shared" si="21"/>
        <v/>
      </c>
      <c r="E198" s="73" t="str">
        <f t="shared" si="22"/>
        <v/>
      </c>
      <c r="F198" s="74"/>
      <c r="G198" s="75" t="str">
        <f>IFERROR(VLOOKUP(A198,物料参数!B:H,7,FALSE),"")</f>
        <v/>
      </c>
      <c r="H198" s="75" t="e">
        <f t="shared" si="17"/>
        <v>#VALUE!</v>
      </c>
      <c r="I198" s="72"/>
      <c r="J198" s="72"/>
      <c r="K198" s="72"/>
      <c r="L198" s="73" t="str">
        <f t="shared" si="18"/>
        <v/>
      </c>
    </row>
    <row r="199" spans="1:12" ht="18" customHeight="1" x14ac:dyDescent="0.15">
      <c r="A199" s="72"/>
      <c r="B199" s="73" t="str">
        <f t="shared" si="19"/>
        <v/>
      </c>
      <c r="C199" s="73" t="str">
        <f t="shared" si="20"/>
        <v/>
      </c>
      <c r="D199" s="73" t="str">
        <f t="shared" si="21"/>
        <v/>
      </c>
      <c r="E199" s="73" t="str">
        <f t="shared" si="22"/>
        <v/>
      </c>
      <c r="F199" s="74"/>
      <c r="G199" s="75" t="str">
        <f>IFERROR(VLOOKUP(A199,物料参数!B:H,7,FALSE),"")</f>
        <v/>
      </c>
      <c r="H199" s="75" t="e">
        <f t="shared" ref="H199:H262" si="23">G199*F199</f>
        <v>#VALUE!</v>
      </c>
      <c r="I199" s="72"/>
      <c r="J199" s="72"/>
      <c r="K199" s="72"/>
      <c r="L199" s="73" t="str">
        <f t="shared" si="18"/>
        <v/>
      </c>
    </row>
    <row r="200" spans="1:12" ht="18" customHeight="1" x14ac:dyDescent="0.15">
      <c r="A200" s="72"/>
      <c r="B200" s="73" t="str">
        <f t="shared" si="19"/>
        <v/>
      </c>
      <c r="C200" s="73" t="str">
        <f t="shared" si="20"/>
        <v/>
      </c>
      <c r="D200" s="73" t="str">
        <f t="shared" si="21"/>
        <v/>
      </c>
      <c r="E200" s="73" t="str">
        <f t="shared" si="22"/>
        <v/>
      </c>
      <c r="F200" s="74"/>
      <c r="G200" s="75" t="str">
        <f>IFERROR(VLOOKUP(A200,物料参数!B:H,7,FALSE),"")</f>
        <v/>
      </c>
      <c r="H200" s="75" t="e">
        <f t="shared" si="23"/>
        <v>#VALUE!</v>
      </c>
      <c r="I200" s="72"/>
      <c r="J200" s="72"/>
      <c r="K200" s="72"/>
      <c r="L200" s="73" t="str">
        <f t="shared" si="18"/>
        <v/>
      </c>
    </row>
    <row r="201" spans="1:12" ht="18" customHeight="1" x14ac:dyDescent="0.15">
      <c r="A201" s="72"/>
      <c r="B201" s="73" t="str">
        <f t="shared" si="19"/>
        <v/>
      </c>
      <c r="C201" s="73" t="str">
        <f t="shared" si="20"/>
        <v/>
      </c>
      <c r="D201" s="73" t="str">
        <f t="shared" si="21"/>
        <v/>
      </c>
      <c r="E201" s="73" t="str">
        <f t="shared" si="22"/>
        <v/>
      </c>
      <c r="F201" s="74"/>
      <c r="G201" s="75" t="str">
        <f>IFERROR(VLOOKUP(A201,物料参数!B:H,7,FALSE),"")</f>
        <v/>
      </c>
      <c r="H201" s="75" t="e">
        <f t="shared" si="23"/>
        <v>#VALUE!</v>
      </c>
      <c r="I201" s="72"/>
      <c r="J201" s="72"/>
      <c r="K201" s="72"/>
      <c r="L201" s="73" t="str">
        <f t="shared" ref="L201:L264" si="24">IF(F201&gt;0,"出库","")</f>
        <v/>
      </c>
    </row>
    <row r="202" spans="1:12" ht="18" customHeight="1" x14ac:dyDescent="0.15">
      <c r="A202" s="72"/>
      <c r="B202" s="73" t="str">
        <f t="shared" si="19"/>
        <v/>
      </c>
      <c r="C202" s="73" t="str">
        <f t="shared" si="20"/>
        <v/>
      </c>
      <c r="D202" s="73" t="str">
        <f t="shared" si="21"/>
        <v/>
      </c>
      <c r="E202" s="73" t="str">
        <f t="shared" si="22"/>
        <v/>
      </c>
      <c r="F202" s="74"/>
      <c r="G202" s="75" t="str">
        <f>IFERROR(VLOOKUP(A202,物料参数!B:H,7,FALSE),"")</f>
        <v/>
      </c>
      <c r="H202" s="75" t="e">
        <f t="shared" si="23"/>
        <v>#VALUE!</v>
      </c>
      <c r="I202" s="72"/>
      <c r="J202" s="72"/>
      <c r="K202" s="72"/>
      <c r="L202" s="73" t="str">
        <f t="shared" si="24"/>
        <v/>
      </c>
    </row>
    <row r="203" spans="1:12" ht="18" customHeight="1" x14ac:dyDescent="0.15">
      <c r="A203" s="72"/>
      <c r="B203" s="73" t="str">
        <f t="shared" si="19"/>
        <v/>
      </c>
      <c r="C203" s="73" t="str">
        <f t="shared" si="20"/>
        <v/>
      </c>
      <c r="D203" s="73" t="str">
        <f t="shared" si="21"/>
        <v/>
      </c>
      <c r="E203" s="73" t="str">
        <f t="shared" si="22"/>
        <v/>
      </c>
      <c r="F203" s="74"/>
      <c r="G203" s="75" t="str">
        <f>IFERROR(VLOOKUP(A203,物料参数!B:H,7,FALSE),"")</f>
        <v/>
      </c>
      <c r="H203" s="75" t="e">
        <f t="shared" si="23"/>
        <v>#VALUE!</v>
      </c>
      <c r="I203" s="72"/>
      <c r="J203" s="72"/>
      <c r="K203" s="72"/>
      <c r="L203" s="73" t="str">
        <f t="shared" si="24"/>
        <v/>
      </c>
    </row>
    <row r="204" spans="1:12" ht="18" customHeight="1" x14ac:dyDescent="0.15">
      <c r="A204" s="72"/>
      <c r="B204" s="73" t="str">
        <f t="shared" si="19"/>
        <v/>
      </c>
      <c r="C204" s="73" t="str">
        <f t="shared" si="20"/>
        <v/>
      </c>
      <c r="D204" s="73" t="str">
        <f t="shared" si="21"/>
        <v/>
      </c>
      <c r="E204" s="73" t="str">
        <f t="shared" si="22"/>
        <v/>
      </c>
      <c r="F204" s="74"/>
      <c r="G204" s="75" t="str">
        <f>IFERROR(VLOOKUP(A204,物料参数!B:H,7,FALSE),"")</f>
        <v/>
      </c>
      <c r="H204" s="75" t="e">
        <f t="shared" si="23"/>
        <v>#VALUE!</v>
      </c>
      <c r="I204" s="72"/>
      <c r="J204" s="72"/>
      <c r="K204" s="72"/>
      <c r="L204" s="73" t="str">
        <f t="shared" si="24"/>
        <v/>
      </c>
    </row>
    <row r="205" spans="1:12" ht="18" customHeight="1" x14ac:dyDescent="0.15">
      <c r="A205" s="72"/>
      <c r="B205" s="73" t="str">
        <f t="shared" si="19"/>
        <v/>
      </c>
      <c r="C205" s="73" t="str">
        <f t="shared" si="20"/>
        <v/>
      </c>
      <c r="D205" s="73" t="str">
        <f t="shared" si="21"/>
        <v/>
      </c>
      <c r="E205" s="73" t="str">
        <f t="shared" si="22"/>
        <v/>
      </c>
      <c r="F205" s="74"/>
      <c r="G205" s="75" t="str">
        <f>IFERROR(VLOOKUP(A205,物料参数!B:H,7,FALSE),"")</f>
        <v/>
      </c>
      <c r="H205" s="75" t="e">
        <f t="shared" si="23"/>
        <v>#VALUE!</v>
      </c>
      <c r="I205" s="72"/>
      <c r="J205" s="72"/>
      <c r="K205" s="72"/>
      <c r="L205" s="73" t="str">
        <f t="shared" si="24"/>
        <v/>
      </c>
    </row>
    <row r="206" spans="1:12" ht="18" customHeight="1" x14ac:dyDescent="0.15">
      <c r="A206" s="72"/>
      <c r="B206" s="73" t="str">
        <f t="shared" si="19"/>
        <v/>
      </c>
      <c r="C206" s="73" t="str">
        <f t="shared" si="20"/>
        <v/>
      </c>
      <c r="D206" s="73" t="str">
        <f t="shared" si="21"/>
        <v/>
      </c>
      <c r="E206" s="73" t="str">
        <f t="shared" si="22"/>
        <v/>
      </c>
      <c r="F206" s="74"/>
      <c r="G206" s="75" t="str">
        <f>IFERROR(VLOOKUP(A206,物料参数!B:H,7,FALSE),"")</f>
        <v/>
      </c>
      <c r="H206" s="75" t="e">
        <f t="shared" si="23"/>
        <v>#VALUE!</v>
      </c>
      <c r="I206" s="72"/>
      <c r="J206" s="72"/>
      <c r="K206" s="72"/>
      <c r="L206" s="73" t="str">
        <f t="shared" si="24"/>
        <v/>
      </c>
    </row>
    <row r="207" spans="1:12" ht="18" customHeight="1" x14ac:dyDescent="0.15">
      <c r="A207" s="72"/>
      <c r="B207" s="73" t="str">
        <f t="shared" si="19"/>
        <v/>
      </c>
      <c r="C207" s="73" t="str">
        <f t="shared" si="20"/>
        <v/>
      </c>
      <c r="D207" s="73" t="str">
        <f t="shared" si="21"/>
        <v/>
      </c>
      <c r="E207" s="73" t="str">
        <f t="shared" si="22"/>
        <v/>
      </c>
      <c r="F207" s="74"/>
      <c r="G207" s="75" t="str">
        <f>IFERROR(VLOOKUP(A207,物料参数!B:H,7,FALSE),"")</f>
        <v/>
      </c>
      <c r="H207" s="75" t="e">
        <f t="shared" si="23"/>
        <v>#VALUE!</v>
      </c>
      <c r="I207" s="72"/>
      <c r="J207" s="72"/>
      <c r="K207" s="72"/>
      <c r="L207" s="73" t="str">
        <f t="shared" si="24"/>
        <v/>
      </c>
    </row>
    <row r="208" spans="1:12" ht="18" customHeight="1" x14ac:dyDescent="0.15">
      <c r="A208" s="72"/>
      <c r="B208" s="73" t="str">
        <f t="shared" si="19"/>
        <v/>
      </c>
      <c r="C208" s="73" t="str">
        <f t="shared" si="20"/>
        <v/>
      </c>
      <c r="D208" s="73" t="str">
        <f t="shared" si="21"/>
        <v/>
      </c>
      <c r="E208" s="73" t="str">
        <f t="shared" si="22"/>
        <v/>
      </c>
      <c r="F208" s="74"/>
      <c r="G208" s="75" t="str">
        <f>IFERROR(VLOOKUP(A208,物料参数!B:H,7,FALSE),"")</f>
        <v/>
      </c>
      <c r="H208" s="75" t="e">
        <f t="shared" si="23"/>
        <v>#VALUE!</v>
      </c>
      <c r="I208" s="72"/>
      <c r="J208" s="72"/>
      <c r="K208" s="72"/>
      <c r="L208" s="73" t="str">
        <f t="shared" si="24"/>
        <v/>
      </c>
    </row>
    <row r="209" spans="1:12" ht="18" customHeight="1" x14ac:dyDescent="0.15">
      <c r="A209" s="72"/>
      <c r="B209" s="73" t="str">
        <f t="shared" si="19"/>
        <v/>
      </c>
      <c r="C209" s="73" t="str">
        <f t="shared" si="20"/>
        <v/>
      </c>
      <c r="D209" s="73" t="str">
        <f t="shared" si="21"/>
        <v/>
      </c>
      <c r="E209" s="73" t="str">
        <f t="shared" si="22"/>
        <v/>
      </c>
      <c r="F209" s="74"/>
      <c r="G209" s="75" t="str">
        <f>IFERROR(VLOOKUP(A209,物料参数!B:H,7,FALSE),"")</f>
        <v/>
      </c>
      <c r="H209" s="75" t="e">
        <f t="shared" si="23"/>
        <v>#VALUE!</v>
      </c>
      <c r="I209" s="72"/>
      <c r="J209" s="72"/>
      <c r="K209" s="72"/>
      <c r="L209" s="73" t="str">
        <f t="shared" si="24"/>
        <v/>
      </c>
    </row>
    <row r="210" spans="1:12" ht="18" customHeight="1" x14ac:dyDescent="0.15">
      <c r="A210" s="72"/>
      <c r="B210" s="73" t="str">
        <f t="shared" si="19"/>
        <v/>
      </c>
      <c r="C210" s="73" t="str">
        <f t="shared" si="20"/>
        <v/>
      </c>
      <c r="D210" s="73" t="str">
        <f t="shared" si="21"/>
        <v/>
      </c>
      <c r="E210" s="73" t="str">
        <f t="shared" si="22"/>
        <v/>
      </c>
      <c r="F210" s="74"/>
      <c r="G210" s="75" t="str">
        <f>IFERROR(VLOOKUP(A210,物料参数!B:H,7,FALSE),"")</f>
        <v/>
      </c>
      <c r="H210" s="75" t="e">
        <f t="shared" si="23"/>
        <v>#VALUE!</v>
      </c>
      <c r="I210" s="72"/>
      <c r="J210" s="72"/>
      <c r="K210" s="72"/>
      <c r="L210" s="73" t="str">
        <f t="shared" si="24"/>
        <v/>
      </c>
    </row>
    <row r="211" spans="1:12" ht="18" customHeight="1" x14ac:dyDescent="0.15">
      <c r="A211" s="72"/>
      <c r="B211" s="73" t="str">
        <f t="shared" si="19"/>
        <v/>
      </c>
      <c r="C211" s="73" t="str">
        <f t="shared" si="20"/>
        <v/>
      </c>
      <c r="D211" s="73" t="str">
        <f t="shared" si="21"/>
        <v/>
      </c>
      <c r="E211" s="73" t="str">
        <f t="shared" si="22"/>
        <v/>
      </c>
      <c r="F211" s="74"/>
      <c r="G211" s="75" t="str">
        <f>IFERROR(VLOOKUP(A211,物料参数!B:H,7,FALSE),"")</f>
        <v/>
      </c>
      <c r="H211" s="75" t="e">
        <f t="shared" si="23"/>
        <v>#VALUE!</v>
      </c>
      <c r="I211" s="72"/>
      <c r="J211" s="72"/>
      <c r="K211" s="72"/>
      <c r="L211" s="73" t="str">
        <f t="shared" si="24"/>
        <v/>
      </c>
    </row>
    <row r="212" spans="1:12" ht="18" customHeight="1" x14ac:dyDescent="0.15">
      <c r="A212" s="72"/>
      <c r="B212" s="73" t="str">
        <f t="shared" si="19"/>
        <v/>
      </c>
      <c r="C212" s="73" t="str">
        <f t="shared" si="20"/>
        <v/>
      </c>
      <c r="D212" s="73" t="str">
        <f t="shared" si="21"/>
        <v/>
      </c>
      <c r="E212" s="73" t="str">
        <f t="shared" si="22"/>
        <v/>
      </c>
      <c r="F212" s="74"/>
      <c r="G212" s="75" t="str">
        <f>IFERROR(VLOOKUP(A212,物料参数!B:H,7,FALSE),"")</f>
        <v/>
      </c>
      <c r="H212" s="75" t="e">
        <f t="shared" si="23"/>
        <v>#VALUE!</v>
      </c>
      <c r="I212" s="72"/>
      <c r="J212" s="72"/>
      <c r="K212" s="72"/>
      <c r="L212" s="73" t="str">
        <f t="shared" si="24"/>
        <v/>
      </c>
    </row>
    <row r="213" spans="1:12" ht="18" customHeight="1" x14ac:dyDescent="0.15">
      <c r="A213" s="72"/>
      <c r="B213" s="73" t="str">
        <f t="shared" si="19"/>
        <v/>
      </c>
      <c r="C213" s="73" t="str">
        <f t="shared" si="20"/>
        <v/>
      </c>
      <c r="D213" s="73" t="str">
        <f t="shared" si="21"/>
        <v/>
      </c>
      <c r="E213" s="73" t="str">
        <f t="shared" si="22"/>
        <v/>
      </c>
      <c r="F213" s="74"/>
      <c r="G213" s="75" t="str">
        <f>IFERROR(VLOOKUP(A213,物料参数!B:H,7,FALSE),"")</f>
        <v/>
      </c>
      <c r="H213" s="75" t="e">
        <f t="shared" si="23"/>
        <v>#VALUE!</v>
      </c>
      <c r="I213" s="72"/>
      <c r="J213" s="72"/>
      <c r="K213" s="72"/>
      <c r="L213" s="73" t="str">
        <f t="shared" si="24"/>
        <v/>
      </c>
    </row>
    <row r="214" spans="1:12" ht="18" customHeight="1" x14ac:dyDescent="0.15">
      <c r="A214" s="72"/>
      <c r="B214" s="73" t="str">
        <f t="shared" si="19"/>
        <v/>
      </c>
      <c r="C214" s="73" t="str">
        <f t="shared" si="20"/>
        <v/>
      </c>
      <c r="D214" s="73" t="str">
        <f t="shared" si="21"/>
        <v/>
      </c>
      <c r="E214" s="73" t="str">
        <f t="shared" si="22"/>
        <v/>
      </c>
      <c r="F214" s="74"/>
      <c r="G214" s="75" t="str">
        <f>IFERROR(VLOOKUP(A214,物料参数!B:H,7,FALSE),"")</f>
        <v/>
      </c>
      <c r="H214" s="75" t="e">
        <f t="shared" si="23"/>
        <v>#VALUE!</v>
      </c>
      <c r="I214" s="72"/>
      <c r="J214" s="72"/>
      <c r="K214" s="72"/>
      <c r="L214" s="73" t="str">
        <f t="shared" si="24"/>
        <v/>
      </c>
    </row>
    <row r="215" spans="1:12" ht="18" customHeight="1" x14ac:dyDescent="0.15">
      <c r="A215" s="72"/>
      <c r="B215" s="73" t="str">
        <f t="shared" si="19"/>
        <v/>
      </c>
      <c r="C215" s="73" t="str">
        <f t="shared" si="20"/>
        <v/>
      </c>
      <c r="D215" s="73" t="str">
        <f t="shared" si="21"/>
        <v/>
      </c>
      <c r="E215" s="73" t="str">
        <f t="shared" si="22"/>
        <v/>
      </c>
      <c r="F215" s="74"/>
      <c r="G215" s="75" t="str">
        <f>IFERROR(VLOOKUP(A215,物料参数!B:H,7,FALSE),"")</f>
        <v/>
      </c>
      <c r="H215" s="75" t="e">
        <f t="shared" si="23"/>
        <v>#VALUE!</v>
      </c>
      <c r="I215" s="72"/>
      <c r="J215" s="72"/>
      <c r="K215" s="72"/>
      <c r="L215" s="73" t="str">
        <f t="shared" si="24"/>
        <v/>
      </c>
    </row>
    <row r="216" spans="1:12" ht="18" customHeight="1" x14ac:dyDescent="0.15">
      <c r="A216" s="72"/>
      <c r="B216" s="73" t="str">
        <f t="shared" si="19"/>
        <v/>
      </c>
      <c r="C216" s="73" t="str">
        <f t="shared" si="20"/>
        <v/>
      </c>
      <c r="D216" s="73" t="str">
        <f t="shared" si="21"/>
        <v/>
      </c>
      <c r="E216" s="73" t="str">
        <f t="shared" si="22"/>
        <v/>
      </c>
      <c r="F216" s="74"/>
      <c r="G216" s="75" t="str">
        <f>IFERROR(VLOOKUP(A216,物料参数!B:H,7,FALSE),"")</f>
        <v/>
      </c>
      <c r="H216" s="75" t="e">
        <f t="shared" si="23"/>
        <v>#VALUE!</v>
      </c>
      <c r="I216" s="72"/>
      <c r="J216" s="72"/>
      <c r="K216" s="72"/>
      <c r="L216" s="73" t="str">
        <f t="shared" si="24"/>
        <v/>
      </c>
    </row>
    <row r="217" spans="1:12" ht="18" customHeight="1" x14ac:dyDescent="0.15">
      <c r="A217" s="72"/>
      <c r="B217" s="73" t="str">
        <f t="shared" si="19"/>
        <v/>
      </c>
      <c r="C217" s="73" t="str">
        <f t="shared" si="20"/>
        <v/>
      </c>
      <c r="D217" s="73" t="str">
        <f t="shared" si="21"/>
        <v/>
      </c>
      <c r="E217" s="73" t="str">
        <f t="shared" si="22"/>
        <v/>
      </c>
      <c r="F217" s="74"/>
      <c r="G217" s="75" t="str">
        <f>IFERROR(VLOOKUP(A217,物料参数!B:H,7,FALSE),"")</f>
        <v/>
      </c>
      <c r="H217" s="75" t="e">
        <f t="shared" si="23"/>
        <v>#VALUE!</v>
      </c>
      <c r="I217" s="72"/>
      <c r="J217" s="72"/>
      <c r="K217" s="72"/>
      <c r="L217" s="73" t="str">
        <f t="shared" si="24"/>
        <v/>
      </c>
    </row>
    <row r="218" spans="1:12" ht="18" customHeight="1" x14ac:dyDescent="0.15">
      <c r="A218" s="72"/>
      <c r="B218" s="73" t="str">
        <f t="shared" si="19"/>
        <v/>
      </c>
      <c r="C218" s="73" t="str">
        <f t="shared" si="20"/>
        <v/>
      </c>
      <c r="D218" s="73" t="str">
        <f t="shared" si="21"/>
        <v/>
      </c>
      <c r="E218" s="73" t="str">
        <f t="shared" si="22"/>
        <v/>
      </c>
      <c r="F218" s="74"/>
      <c r="G218" s="75" t="str">
        <f>IFERROR(VLOOKUP(A218,物料参数!B:H,7,FALSE),"")</f>
        <v/>
      </c>
      <c r="H218" s="75" t="e">
        <f t="shared" si="23"/>
        <v>#VALUE!</v>
      </c>
      <c r="I218" s="72"/>
      <c r="J218" s="72"/>
      <c r="K218" s="72"/>
      <c r="L218" s="73" t="str">
        <f t="shared" si="24"/>
        <v/>
      </c>
    </row>
    <row r="219" spans="1:12" ht="18" customHeight="1" x14ac:dyDescent="0.15">
      <c r="A219" s="72"/>
      <c r="B219" s="73" t="str">
        <f t="shared" si="19"/>
        <v/>
      </c>
      <c r="C219" s="73" t="str">
        <f t="shared" si="20"/>
        <v/>
      </c>
      <c r="D219" s="73" t="str">
        <f t="shared" si="21"/>
        <v/>
      </c>
      <c r="E219" s="73" t="str">
        <f t="shared" si="22"/>
        <v/>
      </c>
      <c r="F219" s="74"/>
      <c r="G219" s="75" t="str">
        <f>IFERROR(VLOOKUP(A219,物料参数!B:H,7,FALSE),"")</f>
        <v/>
      </c>
      <c r="H219" s="75" t="e">
        <f t="shared" si="23"/>
        <v>#VALUE!</v>
      </c>
      <c r="I219" s="72"/>
      <c r="J219" s="72"/>
      <c r="K219" s="72"/>
      <c r="L219" s="73" t="str">
        <f t="shared" si="24"/>
        <v/>
      </c>
    </row>
    <row r="220" spans="1:12" ht="18" customHeight="1" x14ac:dyDescent="0.15">
      <c r="A220" s="72"/>
      <c r="B220" s="73" t="str">
        <f t="shared" si="19"/>
        <v/>
      </c>
      <c r="C220" s="73" t="str">
        <f t="shared" si="20"/>
        <v/>
      </c>
      <c r="D220" s="73" t="str">
        <f t="shared" si="21"/>
        <v/>
      </c>
      <c r="E220" s="73" t="str">
        <f t="shared" si="22"/>
        <v/>
      </c>
      <c r="F220" s="74"/>
      <c r="G220" s="75" t="str">
        <f>IFERROR(VLOOKUP(A220,物料参数!B:H,7,FALSE),"")</f>
        <v/>
      </c>
      <c r="H220" s="75" t="e">
        <f t="shared" si="23"/>
        <v>#VALUE!</v>
      </c>
      <c r="I220" s="72"/>
      <c r="J220" s="72"/>
      <c r="K220" s="72"/>
      <c r="L220" s="73" t="str">
        <f t="shared" si="24"/>
        <v/>
      </c>
    </row>
    <row r="221" spans="1:12" ht="18" customHeight="1" x14ac:dyDescent="0.15">
      <c r="A221" s="72"/>
      <c r="B221" s="73" t="str">
        <f t="shared" si="19"/>
        <v/>
      </c>
      <c r="C221" s="73" t="str">
        <f t="shared" si="20"/>
        <v/>
      </c>
      <c r="D221" s="73" t="str">
        <f t="shared" si="21"/>
        <v/>
      </c>
      <c r="E221" s="73" t="str">
        <f t="shared" si="22"/>
        <v/>
      </c>
      <c r="F221" s="74"/>
      <c r="G221" s="75" t="str">
        <f>IFERROR(VLOOKUP(A221,物料参数!B:H,7,FALSE),"")</f>
        <v/>
      </c>
      <c r="H221" s="75" t="e">
        <f t="shared" si="23"/>
        <v>#VALUE!</v>
      </c>
      <c r="I221" s="72"/>
      <c r="J221" s="72"/>
      <c r="K221" s="72"/>
      <c r="L221" s="73" t="str">
        <f t="shared" si="24"/>
        <v/>
      </c>
    </row>
    <row r="222" spans="1:12" ht="18" customHeight="1" x14ac:dyDescent="0.15">
      <c r="A222" s="72"/>
      <c r="B222" s="73" t="str">
        <f t="shared" si="19"/>
        <v/>
      </c>
      <c r="C222" s="73" t="str">
        <f t="shared" si="20"/>
        <v/>
      </c>
      <c r="D222" s="73" t="str">
        <f t="shared" si="21"/>
        <v/>
      </c>
      <c r="E222" s="73" t="str">
        <f t="shared" si="22"/>
        <v/>
      </c>
      <c r="F222" s="74"/>
      <c r="G222" s="75" t="str">
        <f>IFERROR(VLOOKUP(A222,物料参数!B:H,7,FALSE),"")</f>
        <v/>
      </c>
      <c r="H222" s="75" t="e">
        <f t="shared" si="23"/>
        <v>#VALUE!</v>
      </c>
      <c r="I222" s="72"/>
      <c r="J222" s="72"/>
      <c r="K222" s="72"/>
      <c r="L222" s="73" t="str">
        <f t="shared" si="24"/>
        <v/>
      </c>
    </row>
    <row r="223" spans="1:12" ht="18" customHeight="1" x14ac:dyDescent="0.15">
      <c r="A223" s="72"/>
      <c r="B223" s="73" t="str">
        <f t="shared" si="19"/>
        <v/>
      </c>
      <c r="C223" s="73" t="str">
        <f t="shared" si="20"/>
        <v/>
      </c>
      <c r="D223" s="73" t="str">
        <f t="shared" si="21"/>
        <v/>
      </c>
      <c r="E223" s="73" t="str">
        <f t="shared" si="22"/>
        <v/>
      </c>
      <c r="F223" s="74"/>
      <c r="G223" s="75" t="str">
        <f>IFERROR(VLOOKUP(A223,物料参数!B:H,7,FALSE),"")</f>
        <v/>
      </c>
      <c r="H223" s="75" t="e">
        <f t="shared" si="23"/>
        <v>#VALUE!</v>
      </c>
      <c r="I223" s="72"/>
      <c r="J223" s="72"/>
      <c r="K223" s="72"/>
      <c r="L223" s="73" t="str">
        <f t="shared" si="24"/>
        <v/>
      </c>
    </row>
    <row r="224" spans="1:12" ht="18" customHeight="1" x14ac:dyDescent="0.15">
      <c r="A224" s="72"/>
      <c r="B224" s="73" t="str">
        <f t="shared" si="19"/>
        <v/>
      </c>
      <c r="C224" s="73" t="str">
        <f t="shared" si="20"/>
        <v/>
      </c>
      <c r="D224" s="73" t="str">
        <f t="shared" si="21"/>
        <v/>
      </c>
      <c r="E224" s="73" t="str">
        <f t="shared" si="22"/>
        <v/>
      </c>
      <c r="F224" s="74"/>
      <c r="G224" s="75" t="str">
        <f>IFERROR(VLOOKUP(A224,物料参数!B:H,7,FALSE),"")</f>
        <v/>
      </c>
      <c r="H224" s="75" t="e">
        <f t="shared" si="23"/>
        <v>#VALUE!</v>
      </c>
      <c r="I224" s="72"/>
      <c r="J224" s="72"/>
      <c r="K224" s="72"/>
      <c r="L224" s="73" t="str">
        <f t="shared" si="24"/>
        <v/>
      </c>
    </row>
    <row r="225" spans="1:12" ht="18" customHeight="1" x14ac:dyDescent="0.15">
      <c r="A225" s="72"/>
      <c r="B225" s="73" t="str">
        <f t="shared" si="19"/>
        <v/>
      </c>
      <c r="C225" s="73" t="str">
        <f t="shared" si="20"/>
        <v/>
      </c>
      <c r="D225" s="73" t="str">
        <f t="shared" si="21"/>
        <v/>
      </c>
      <c r="E225" s="73" t="str">
        <f t="shared" si="22"/>
        <v/>
      </c>
      <c r="F225" s="74"/>
      <c r="G225" s="75" t="str">
        <f>IFERROR(VLOOKUP(A225,物料参数!B:H,7,FALSE),"")</f>
        <v/>
      </c>
      <c r="H225" s="75" t="e">
        <f t="shared" si="23"/>
        <v>#VALUE!</v>
      </c>
      <c r="I225" s="72"/>
      <c r="J225" s="72"/>
      <c r="K225" s="72"/>
      <c r="L225" s="73" t="str">
        <f t="shared" si="24"/>
        <v/>
      </c>
    </row>
    <row r="226" spans="1:12" ht="18" customHeight="1" x14ac:dyDescent="0.15">
      <c r="A226" s="72"/>
      <c r="B226" s="73" t="str">
        <f t="shared" si="19"/>
        <v/>
      </c>
      <c r="C226" s="73" t="str">
        <f t="shared" si="20"/>
        <v/>
      </c>
      <c r="D226" s="73" t="str">
        <f t="shared" si="21"/>
        <v/>
      </c>
      <c r="E226" s="73" t="str">
        <f t="shared" si="22"/>
        <v/>
      </c>
      <c r="F226" s="74"/>
      <c r="G226" s="75" t="str">
        <f>IFERROR(VLOOKUP(A226,物料参数!B:H,7,FALSE),"")</f>
        <v/>
      </c>
      <c r="H226" s="75" t="e">
        <f t="shared" si="23"/>
        <v>#VALUE!</v>
      </c>
      <c r="I226" s="72"/>
      <c r="J226" s="72"/>
      <c r="K226" s="72"/>
      <c r="L226" s="73" t="str">
        <f t="shared" si="24"/>
        <v/>
      </c>
    </row>
    <row r="227" spans="1:12" ht="18" customHeight="1" x14ac:dyDescent="0.15">
      <c r="A227" s="72"/>
      <c r="B227" s="73" t="str">
        <f t="shared" si="19"/>
        <v/>
      </c>
      <c r="C227" s="73" t="str">
        <f t="shared" si="20"/>
        <v/>
      </c>
      <c r="D227" s="73" t="str">
        <f t="shared" si="21"/>
        <v/>
      </c>
      <c r="E227" s="73" t="str">
        <f t="shared" si="22"/>
        <v/>
      </c>
      <c r="F227" s="74"/>
      <c r="G227" s="75" t="str">
        <f>IFERROR(VLOOKUP(A227,物料参数!B:H,7,FALSE),"")</f>
        <v/>
      </c>
      <c r="H227" s="75" t="e">
        <f t="shared" si="23"/>
        <v>#VALUE!</v>
      </c>
      <c r="I227" s="72"/>
      <c r="J227" s="72"/>
      <c r="K227" s="72"/>
      <c r="L227" s="73" t="str">
        <f t="shared" si="24"/>
        <v/>
      </c>
    </row>
    <row r="228" spans="1:12" ht="18" customHeight="1" x14ac:dyDescent="0.15">
      <c r="A228" s="72"/>
      <c r="B228" s="73" t="str">
        <f t="shared" si="19"/>
        <v/>
      </c>
      <c r="C228" s="73" t="str">
        <f t="shared" si="20"/>
        <v/>
      </c>
      <c r="D228" s="73" t="str">
        <f t="shared" si="21"/>
        <v/>
      </c>
      <c r="E228" s="73" t="str">
        <f t="shared" si="22"/>
        <v/>
      </c>
      <c r="F228" s="74"/>
      <c r="G228" s="75" t="str">
        <f>IFERROR(VLOOKUP(A228,物料参数!B:H,7,FALSE),"")</f>
        <v/>
      </c>
      <c r="H228" s="75" t="e">
        <f t="shared" si="23"/>
        <v>#VALUE!</v>
      </c>
      <c r="I228" s="72"/>
      <c r="J228" s="72"/>
      <c r="K228" s="72"/>
      <c r="L228" s="73" t="str">
        <f t="shared" si="24"/>
        <v/>
      </c>
    </row>
    <row r="229" spans="1:12" ht="18" customHeight="1" x14ac:dyDescent="0.15">
      <c r="A229" s="72"/>
      <c r="B229" s="73" t="str">
        <f t="shared" si="19"/>
        <v/>
      </c>
      <c r="C229" s="73" t="str">
        <f t="shared" si="20"/>
        <v/>
      </c>
      <c r="D229" s="73" t="str">
        <f t="shared" si="21"/>
        <v/>
      </c>
      <c r="E229" s="73" t="str">
        <f t="shared" si="22"/>
        <v/>
      </c>
      <c r="F229" s="74"/>
      <c r="G229" s="75" t="str">
        <f>IFERROR(VLOOKUP(A229,物料参数!B:H,7,FALSE),"")</f>
        <v/>
      </c>
      <c r="H229" s="75" t="e">
        <f t="shared" si="23"/>
        <v>#VALUE!</v>
      </c>
      <c r="I229" s="72"/>
      <c r="J229" s="72"/>
      <c r="K229" s="72"/>
      <c r="L229" s="73" t="str">
        <f t="shared" si="24"/>
        <v/>
      </c>
    </row>
    <row r="230" spans="1:12" ht="18" customHeight="1" x14ac:dyDescent="0.15">
      <c r="A230" s="72"/>
      <c r="B230" s="73" t="str">
        <f t="shared" si="19"/>
        <v/>
      </c>
      <c r="C230" s="73" t="str">
        <f t="shared" si="20"/>
        <v/>
      </c>
      <c r="D230" s="73" t="str">
        <f t="shared" si="21"/>
        <v/>
      </c>
      <c r="E230" s="73" t="str">
        <f t="shared" si="22"/>
        <v/>
      </c>
      <c r="F230" s="74"/>
      <c r="G230" s="75" t="str">
        <f>IFERROR(VLOOKUP(A230,物料参数!B:H,7,FALSE),"")</f>
        <v/>
      </c>
      <c r="H230" s="75" t="e">
        <f t="shared" si="23"/>
        <v>#VALUE!</v>
      </c>
      <c r="I230" s="72"/>
      <c r="J230" s="72"/>
      <c r="K230" s="72"/>
      <c r="L230" s="73" t="str">
        <f t="shared" si="24"/>
        <v/>
      </c>
    </row>
    <row r="231" spans="1:12" ht="18" customHeight="1" x14ac:dyDescent="0.15">
      <c r="A231" s="72"/>
      <c r="B231" s="73" t="str">
        <f t="shared" si="19"/>
        <v/>
      </c>
      <c r="C231" s="73" t="str">
        <f t="shared" si="20"/>
        <v/>
      </c>
      <c r="D231" s="73" t="str">
        <f t="shared" si="21"/>
        <v/>
      </c>
      <c r="E231" s="73" t="str">
        <f t="shared" si="22"/>
        <v/>
      </c>
      <c r="F231" s="74"/>
      <c r="G231" s="75" t="str">
        <f>IFERROR(VLOOKUP(A231,物料参数!B:H,7,FALSE),"")</f>
        <v/>
      </c>
      <c r="H231" s="75" t="e">
        <f t="shared" si="23"/>
        <v>#VALUE!</v>
      </c>
      <c r="I231" s="72"/>
      <c r="J231" s="72"/>
      <c r="K231" s="72"/>
      <c r="L231" s="73" t="str">
        <f t="shared" si="24"/>
        <v/>
      </c>
    </row>
    <row r="232" spans="1:12" ht="18" customHeight="1" x14ac:dyDescent="0.15">
      <c r="A232" s="72"/>
      <c r="B232" s="73" t="str">
        <f t="shared" si="19"/>
        <v/>
      </c>
      <c r="C232" s="73" t="str">
        <f t="shared" si="20"/>
        <v/>
      </c>
      <c r="D232" s="73" t="str">
        <f t="shared" si="21"/>
        <v/>
      </c>
      <c r="E232" s="73" t="str">
        <f t="shared" si="22"/>
        <v/>
      </c>
      <c r="F232" s="74"/>
      <c r="G232" s="75" t="str">
        <f>IFERROR(VLOOKUP(A232,物料参数!B:H,7,FALSE),"")</f>
        <v/>
      </c>
      <c r="H232" s="75" t="e">
        <f t="shared" si="23"/>
        <v>#VALUE!</v>
      </c>
      <c r="I232" s="72"/>
      <c r="J232" s="72"/>
      <c r="K232" s="72"/>
      <c r="L232" s="73" t="str">
        <f t="shared" si="24"/>
        <v/>
      </c>
    </row>
    <row r="233" spans="1:12" ht="18" customHeight="1" x14ac:dyDescent="0.15">
      <c r="A233" s="72"/>
      <c r="B233" s="73" t="str">
        <f t="shared" si="19"/>
        <v/>
      </c>
      <c r="C233" s="73" t="str">
        <f t="shared" si="20"/>
        <v/>
      </c>
      <c r="D233" s="73" t="str">
        <f t="shared" si="21"/>
        <v/>
      </c>
      <c r="E233" s="73" t="str">
        <f t="shared" si="22"/>
        <v/>
      </c>
      <c r="F233" s="74"/>
      <c r="G233" s="75" t="str">
        <f>IFERROR(VLOOKUP(A233,物料参数!B:H,7,FALSE),"")</f>
        <v/>
      </c>
      <c r="H233" s="75" t="e">
        <f t="shared" si="23"/>
        <v>#VALUE!</v>
      </c>
      <c r="I233" s="72"/>
      <c r="J233" s="72"/>
      <c r="K233" s="72"/>
      <c r="L233" s="73" t="str">
        <f t="shared" si="24"/>
        <v/>
      </c>
    </row>
    <row r="234" spans="1:12" ht="18" customHeight="1" x14ac:dyDescent="0.15">
      <c r="A234" s="72"/>
      <c r="B234" s="73" t="str">
        <f t="shared" si="19"/>
        <v/>
      </c>
      <c r="C234" s="73" t="str">
        <f t="shared" si="20"/>
        <v/>
      </c>
      <c r="D234" s="73" t="str">
        <f t="shared" si="21"/>
        <v/>
      </c>
      <c r="E234" s="73" t="str">
        <f t="shared" si="22"/>
        <v/>
      </c>
      <c r="F234" s="74"/>
      <c r="G234" s="75" t="str">
        <f>IFERROR(VLOOKUP(A234,物料参数!B:H,7,FALSE),"")</f>
        <v/>
      </c>
      <c r="H234" s="75" t="e">
        <f t="shared" si="23"/>
        <v>#VALUE!</v>
      </c>
      <c r="I234" s="72"/>
      <c r="J234" s="72"/>
      <c r="K234" s="72"/>
      <c r="L234" s="73" t="str">
        <f t="shared" si="24"/>
        <v/>
      </c>
    </row>
    <row r="235" spans="1:12" ht="18" customHeight="1" x14ac:dyDescent="0.15">
      <c r="A235" s="72"/>
      <c r="B235" s="73" t="str">
        <f t="shared" si="19"/>
        <v/>
      </c>
      <c r="C235" s="73" t="str">
        <f t="shared" si="20"/>
        <v/>
      </c>
      <c r="D235" s="73" t="str">
        <f t="shared" si="21"/>
        <v/>
      </c>
      <c r="E235" s="73" t="str">
        <f t="shared" si="22"/>
        <v/>
      </c>
      <c r="F235" s="74"/>
      <c r="G235" s="75" t="str">
        <f>IFERROR(VLOOKUP(A235,物料参数!B:H,7,FALSE),"")</f>
        <v/>
      </c>
      <c r="H235" s="75" t="e">
        <f t="shared" si="23"/>
        <v>#VALUE!</v>
      </c>
      <c r="I235" s="72"/>
      <c r="J235" s="72"/>
      <c r="K235" s="72"/>
      <c r="L235" s="73" t="str">
        <f t="shared" si="24"/>
        <v/>
      </c>
    </row>
    <row r="236" spans="1:12" ht="18" customHeight="1" x14ac:dyDescent="0.15">
      <c r="A236" s="72"/>
      <c r="B236" s="73" t="str">
        <f t="shared" si="19"/>
        <v/>
      </c>
      <c r="C236" s="73" t="str">
        <f t="shared" si="20"/>
        <v/>
      </c>
      <c r="D236" s="73" t="str">
        <f t="shared" si="21"/>
        <v/>
      </c>
      <c r="E236" s="73" t="str">
        <f t="shared" si="22"/>
        <v/>
      </c>
      <c r="F236" s="74"/>
      <c r="G236" s="75" t="str">
        <f>IFERROR(VLOOKUP(A236,物料参数!B:H,7,FALSE),"")</f>
        <v/>
      </c>
      <c r="H236" s="75" t="e">
        <f t="shared" si="23"/>
        <v>#VALUE!</v>
      </c>
      <c r="I236" s="72"/>
      <c r="J236" s="72"/>
      <c r="K236" s="72"/>
      <c r="L236" s="73" t="str">
        <f t="shared" si="24"/>
        <v/>
      </c>
    </row>
    <row r="237" spans="1:12" ht="18" customHeight="1" x14ac:dyDescent="0.15">
      <c r="A237" s="72"/>
      <c r="B237" s="73" t="str">
        <f t="shared" si="19"/>
        <v/>
      </c>
      <c r="C237" s="73" t="str">
        <f t="shared" si="20"/>
        <v/>
      </c>
      <c r="D237" s="73" t="str">
        <f t="shared" si="21"/>
        <v/>
      </c>
      <c r="E237" s="73" t="str">
        <f t="shared" si="22"/>
        <v/>
      </c>
      <c r="F237" s="74"/>
      <c r="G237" s="75" t="str">
        <f>IFERROR(VLOOKUP(A237,物料参数!B:H,7,FALSE),"")</f>
        <v/>
      </c>
      <c r="H237" s="75" t="e">
        <f t="shared" si="23"/>
        <v>#VALUE!</v>
      </c>
      <c r="I237" s="72"/>
      <c r="J237" s="72"/>
      <c r="K237" s="72"/>
      <c r="L237" s="73" t="str">
        <f t="shared" si="24"/>
        <v/>
      </c>
    </row>
    <row r="238" spans="1:12" ht="18" customHeight="1" x14ac:dyDescent="0.15">
      <c r="A238" s="72"/>
      <c r="B238" s="73" t="str">
        <f t="shared" si="19"/>
        <v/>
      </c>
      <c r="C238" s="73" t="str">
        <f t="shared" si="20"/>
        <v/>
      </c>
      <c r="D238" s="73" t="str">
        <f t="shared" si="21"/>
        <v/>
      </c>
      <c r="E238" s="73" t="str">
        <f t="shared" si="22"/>
        <v/>
      </c>
      <c r="F238" s="74"/>
      <c r="G238" s="75" t="str">
        <f>IFERROR(VLOOKUP(A238,物料参数!B:H,7,FALSE),"")</f>
        <v/>
      </c>
      <c r="H238" s="75" t="e">
        <f t="shared" si="23"/>
        <v>#VALUE!</v>
      </c>
      <c r="I238" s="72"/>
      <c r="J238" s="72"/>
      <c r="K238" s="72"/>
      <c r="L238" s="73" t="str">
        <f t="shared" si="24"/>
        <v/>
      </c>
    </row>
    <row r="239" spans="1:12" ht="18" customHeight="1" x14ac:dyDescent="0.15">
      <c r="A239" s="72"/>
      <c r="B239" s="73" t="str">
        <f t="shared" si="19"/>
        <v/>
      </c>
      <c r="C239" s="73" t="str">
        <f t="shared" si="20"/>
        <v/>
      </c>
      <c r="D239" s="73" t="str">
        <f t="shared" si="21"/>
        <v/>
      </c>
      <c r="E239" s="73" t="str">
        <f t="shared" si="22"/>
        <v/>
      </c>
      <c r="F239" s="74"/>
      <c r="G239" s="75" t="str">
        <f>IFERROR(VLOOKUP(A239,物料参数!B:H,7,FALSE),"")</f>
        <v/>
      </c>
      <c r="H239" s="75" t="e">
        <f t="shared" si="23"/>
        <v>#VALUE!</v>
      </c>
      <c r="I239" s="72"/>
      <c r="J239" s="72"/>
      <c r="K239" s="72"/>
      <c r="L239" s="73" t="str">
        <f t="shared" si="24"/>
        <v/>
      </c>
    </row>
    <row r="240" spans="1:12" ht="18" customHeight="1" x14ac:dyDescent="0.15">
      <c r="A240" s="72"/>
      <c r="B240" s="73" t="str">
        <f t="shared" si="19"/>
        <v/>
      </c>
      <c r="C240" s="73" t="str">
        <f t="shared" si="20"/>
        <v/>
      </c>
      <c r="D240" s="73" t="str">
        <f t="shared" si="21"/>
        <v/>
      </c>
      <c r="E240" s="73" t="str">
        <f t="shared" si="22"/>
        <v/>
      </c>
      <c r="F240" s="74"/>
      <c r="G240" s="75" t="str">
        <f>IFERROR(VLOOKUP(A240,物料参数!B:H,7,FALSE),"")</f>
        <v/>
      </c>
      <c r="H240" s="75" t="e">
        <f t="shared" si="23"/>
        <v>#VALUE!</v>
      </c>
      <c r="I240" s="72"/>
      <c r="J240" s="72"/>
      <c r="K240" s="72"/>
      <c r="L240" s="73" t="str">
        <f t="shared" si="24"/>
        <v/>
      </c>
    </row>
    <row r="241" spans="1:12" ht="18" customHeight="1" x14ac:dyDescent="0.15">
      <c r="A241" s="72"/>
      <c r="B241" s="73" t="str">
        <f t="shared" si="19"/>
        <v/>
      </c>
      <c r="C241" s="73" t="str">
        <f t="shared" si="20"/>
        <v/>
      </c>
      <c r="D241" s="73" t="str">
        <f t="shared" si="21"/>
        <v/>
      </c>
      <c r="E241" s="73" t="str">
        <f t="shared" si="22"/>
        <v/>
      </c>
      <c r="F241" s="74"/>
      <c r="G241" s="75" t="str">
        <f>IFERROR(VLOOKUP(A241,物料参数!B:H,7,FALSE),"")</f>
        <v/>
      </c>
      <c r="H241" s="75" t="e">
        <f t="shared" si="23"/>
        <v>#VALUE!</v>
      </c>
      <c r="I241" s="72"/>
      <c r="J241" s="72"/>
      <c r="K241" s="72"/>
      <c r="L241" s="73" t="str">
        <f t="shared" si="24"/>
        <v/>
      </c>
    </row>
    <row r="242" spans="1:12" ht="18" customHeight="1" x14ac:dyDescent="0.15">
      <c r="A242" s="72"/>
      <c r="B242" s="73" t="str">
        <f t="shared" si="19"/>
        <v/>
      </c>
      <c r="C242" s="73" t="str">
        <f t="shared" si="20"/>
        <v/>
      </c>
      <c r="D242" s="73" t="str">
        <f t="shared" si="21"/>
        <v/>
      </c>
      <c r="E242" s="73" t="str">
        <f t="shared" si="22"/>
        <v/>
      </c>
      <c r="F242" s="74"/>
      <c r="G242" s="75" t="str">
        <f>IFERROR(VLOOKUP(A242,物料参数!B:H,7,FALSE),"")</f>
        <v/>
      </c>
      <c r="H242" s="75" t="e">
        <f t="shared" si="23"/>
        <v>#VALUE!</v>
      </c>
      <c r="I242" s="72"/>
      <c r="J242" s="72"/>
      <c r="K242" s="72"/>
      <c r="L242" s="73" t="str">
        <f t="shared" si="24"/>
        <v/>
      </c>
    </row>
    <row r="243" spans="1:12" ht="18" customHeight="1" x14ac:dyDescent="0.15">
      <c r="A243" s="72"/>
      <c r="B243" s="73" t="str">
        <f t="shared" si="19"/>
        <v/>
      </c>
      <c r="C243" s="73" t="str">
        <f t="shared" si="20"/>
        <v/>
      </c>
      <c r="D243" s="73" t="str">
        <f t="shared" si="21"/>
        <v/>
      </c>
      <c r="E243" s="73" t="str">
        <f t="shared" si="22"/>
        <v/>
      </c>
      <c r="F243" s="74"/>
      <c r="G243" s="75" t="str">
        <f>IFERROR(VLOOKUP(A243,物料参数!B:H,7,FALSE),"")</f>
        <v/>
      </c>
      <c r="H243" s="75" t="e">
        <f t="shared" si="23"/>
        <v>#VALUE!</v>
      </c>
      <c r="I243" s="72"/>
      <c r="J243" s="72"/>
      <c r="K243" s="72"/>
      <c r="L243" s="73" t="str">
        <f t="shared" si="24"/>
        <v/>
      </c>
    </row>
    <row r="244" spans="1:12" ht="18" customHeight="1" x14ac:dyDescent="0.15">
      <c r="A244" s="72"/>
      <c r="B244" s="73" t="str">
        <f t="shared" si="19"/>
        <v/>
      </c>
      <c r="C244" s="73" t="str">
        <f t="shared" si="20"/>
        <v/>
      </c>
      <c r="D244" s="73" t="str">
        <f t="shared" si="21"/>
        <v/>
      </c>
      <c r="E244" s="73" t="str">
        <f t="shared" si="22"/>
        <v/>
      </c>
      <c r="F244" s="74"/>
      <c r="G244" s="75" t="str">
        <f>IFERROR(VLOOKUP(A244,物料参数!B:H,7,FALSE),"")</f>
        <v/>
      </c>
      <c r="H244" s="75" t="e">
        <f t="shared" si="23"/>
        <v>#VALUE!</v>
      </c>
      <c r="I244" s="72"/>
      <c r="J244" s="72"/>
      <c r="K244" s="72"/>
      <c r="L244" s="73" t="str">
        <f t="shared" si="24"/>
        <v/>
      </c>
    </row>
    <row r="245" spans="1:12" ht="18" customHeight="1" x14ac:dyDescent="0.15">
      <c r="A245" s="72"/>
      <c r="B245" s="73" t="str">
        <f t="shared" si="19"/>
        <v/>
      </c>
      <c r="C245" s="73" t="str">
        <f t="shared" si="20"/>
        <v/>
      </c>
      <c r="D245" s="73" t="str">
        <f t="shared" si="21"/>
        <v/>
      </c>
      <c r="E245" s="73" t="str">
        <f t="shared" si="22"/>
        <v/>
      </c>
      <c r="F245" s="74"/>
      <c r="G245" s="75" t="str">
        <f>IFERROR(VLOOKUP(A245,物料参数!B:H,7,FALSE),"")</f>
        <v/>
      </c>
      <c r="H245" s="75" t="e">
        <f t="shared" si="23"/>
        <v>#VALUE!</v>
      </c>
      <c r="I245" s="72"/>
      <c r="J245" s="72"/>
      <c r="K245" s="72"/>
      <c r="L245" s="73" t="str">
        <f t="shared" si="24"/>
        <v/>
      </c>
    </row>
    <row r="246" spans="1:12" ht="18" customHeight="1" x14ac:dyDescent="0.15">
      <c r="A246" s="72"/>
      <c r="B246" s="73" t="str">
        <f t="shared" si="19"/>
        <v/>
      </c>
      <c r="C246" s="73" t="str">
        <f t="shared" si="20"/>
        <v/>
      </c>
      <c r="D246" s="73" t="str">
        <f t="shared" si="21"/>
        <v/>
      </c>
      <c r="E246" s="73" t="str">
        <f t="shared" si="22"/>
        <v/>
      </c>
      <c r="F246" s="74"/>
      <c r="G246" s="75" t="str">
        <f>IFERROR(VLOOKUP(A246,物料参数!B:H,7,FALSE),"")</f>
        <v/>
      </c>
      <c r="H246" s="75" t="e">
        <f t="shared" si="23"/>
        <v>#VALUE!</v>
      </c>
      <c r="I246" s="72"/>
      <c r="J246" s="72"/>
      <c r="K246" s="72"/>
      <c r="L246" s="73" t="str">
        <f t="shared" si="24"/>
        <v/>
      </c>
    </row>
    <row r="247" spans="1:12" ht="18" customHeight="1" x14ac:dyDescent="0.15">
      <c r="A247" s="72"/>
      <c r="B247" s="73" t="str">
        <f t="shared" si="19"/>
        <v/>
      </c>
      <c r="C247" s="73" t="str">
        <f t="shared" si="20"/>
        <v/>
      </c>
      <c r="D247" s="73" t="str">
        <f t="shared" si="21"/>
        <v/>
      </c>
      <c r="E247" s="73" t="str">
        <f t="shared" si="22"/>
        <v/>
      </c>
      <c r="F247" s="74"/>
      <c r="G247" s="75" t="str">
        <f>IFERROR(VLOOKUP(A247,物料参数!B:H,7,FALSE),"")</f>
        <v/>
      </c>
      <c r="H247" s="75" t="e">
        <f t="shared" si="23"/>
        <v>#VALUE!</v>
      </c>
      <c r="I247" s="72"/>
      <c r="J247" s="72"/>
      <c r="K247" s="72"/>
      <c r="L247" s="73" t="str">
        <f t="shared" si="24"/>
        <v/>
      </c>
    </row>
    <row r="248" spans="1:12" ht="18" customHeight="1" x14ac:dyDescent="0.15">
      <c r="A248" s="72"/>
      <c r="B248" s="73" t="str">
        <f t="shared" si="19"/>
        <v/>
      </c>
      <c r="C248" s="73" t="str">
        <f t="shared" si="20"/>
        <v/>
      </c>
      <c r="D248" s="73" t="str">
        <f t="shared" si="21"/>
        <v/>
      </c>
      <c r="E248" s="73" t="str">
        <f t="shared" si="22"/>
        <v/>
      </c>
      <c r="F248" s="74"/>
      <c r="G248" s="75" t="str">
        <f>IFERROR(VLOOKUP(A248,物料参数!B:H,7,FALSE),"")</f>
        <v/>
      </c>
      <c r="H248" s="75" t="e">
        <f t="shared" si="23"/>
        <v>#VALUE!</v>
      </c>
      <c r="I248" s="72"/>
      <c r="J248" s="72"/>
      <c r="K248" s="72"/>
      <c r="L248" s="73" t="str">
        <f t="shared" si="24"/>
        <v/>
      </c>
    </row>
    <row r="249" spans="1:12" ht="18" customHeight="1" x14ac:dyDescent="0.15">
      <c r="A249" s="72"/>
      <c r="B249" s="73" t="str">
        <f t="shared" si="19"/>
        <v/>
      </c>
      <c r="C249" s="73" t="str">
        <f t="shared" si="20"/>
        <v/>
      </c>
      <c r="D249" s="73" t="str">
        <f t="shared" si="21"/>
        <v/>
      </c>
      <c r="E249" s="73" t="str">
        <f t="shared" si="22"/>
        <v/>
      </c>
      <c r="F249" s="74"/>
      <c r="G249" s="75" t="str">
        <f>IFERROR(VLOOKUP(A249,物料参数!B:H,7,FALSE),"")</f>
        <v/>
      </c>
      <c r="H249" s="75" t="e">
        <f t="shared" si="23"/>
        <v>#VALUE!</v>
      </c>
      <c r="I249" s="72"/>
      <c r="J249" s="72"/>
      <c r="K249" s="72"/>
      <c r="L249" s="73" t="str">
        <f t="shared" si="24"/>
        <v/>
      </c>
    </row>
    <row r="250" spans="1:12" ht="18" customHeight="1" x14ac:dyDescent="0.15">
      <c r="A250" s="72"/>
      <c r="B250" s="73" t="str">
        <f t="shared" si="19"/>
        <v/>
      </c>
      <c r="C250" s="73" t="str">
        <f t="shared" si="20"/>
        <v/>
      </c>
      <c r="D250" s="73" t="str">
        <f t="shared" si="21"/>
        <v/>
      </c>
      <c r="E250" s="73" t="str">
        <f t="shared" si="22"/>
        <v/>
      </c>
      <c r="F250" s="74"/>
      <c r="G250" s="75" t="str">
        <f>IFERROR(VLOOKUP(A250,物料参数!B:H,7,FALSE),"")</f>
        <v/>
      </c>
      <c r="H250" s="75" t="e">
        <f t="shared" si="23"/>
        <v>#VALUE!</v>
      </c>
      <c r="I250" s="72"/>
      <c r="J250" s="72"/>
      <c r="K250" s="72"/>
      <c r="L250" s="73" t="str">
        <f t="shared" si="24"/>
        <v/>
      </c>
    </row>
    <row r="251" spans="1:12" ht="18" customHeight="1" x14ac:dyDescent="0.15">
      <c r="A251" s="72"/>
      <c r="B251" s="73" t="str">
        <f t="shared" si="19"/>
        <v/>
      </c>
      <c r="C251" s="73" t="str">
        <f t="shared" si="20"/>
        <v/>
      </c>
      <c r="D251" s="73" t="str">
        <f t="shared" si="21"/>
        <v/>
      </c>
      <c r="E251" s="73" t="str">
        <f t="shared" si="22"/>
        <v/>
      </c>
      <c r="F251" s="74"/>
      <c r="G251" s="75" t="str">
        <f>IFERROR(VLOOKUP(A251,物料参数!B:H,7,FALSE),"")</f>
        <v/>
      </c>
      <c r="H251" s="75" t="e">
        <f t="shared" si="23"/>
        <v>#VALUE!</v>
      </c>
      <c r="I251" s="72"/>
      <c r="J251" s="72"/>
      <c r="K251" s="72"/>
      <c r="L251" s="73" t="str">
        <f t="shared" si="24"/>
        <v/>
      </c>
    </row>
    <row r="252" spans="1:12" ht="18" customHeight="1" x14ac:dyDescent="0.15">
      <c r="A252" s="72"/>
      <c r="B252" s="73" t="str">
        <f t="shared" si="19"/>
        <v/>
      </c>
      <c r="C252" s="73" t="str">
        <f t="shared" si="20"/>
        <v/>
      </c>
      <c r="D252" s="73" t="str">
        <f t="shared" si="21"/>
        <v/>
      </c>
      <c r="E252" s="73" t="str">
        <f t="shared" si="22"/>
        <v/>
      </c>
      <c r="F252" s="74"/>
      <c r="G252" s="75" t="str">
        <f>IFERROR(VLOOKUP(A252,物料参数!B:H,7,FALSE),"")</f>
        <v/>
      </c>
      <c r="H252" s="75" t="e">
        <f t="shared" si="23"/>
        <v>#VALUE!</v>
      </c>
      <c r="I252" s="72"/>
      <c r="J252" s="72"/>
      <c r="K252" s="72"/>
      <c r="L252" s="73" t="str">
        <f t="shared" si="24"/>
        <v/>
      </c>
    </row>
    <row r="253" spans="1:12" ht="18" customHeight="1" x14ac:dyDescent="0.15">
      <c r="A253" s="72"/>
      <c r="B253" s="73" t="str">
        <f t="shared" si="19"/>
        <v/>
      </c>
      <c r="C253" s="73" t="str">
        <f t="shared" si="20"/>
        <v/>
      </c>
      <c r="D253" s="73" t="str">
        <f t="shared" si="21"/>
        <v/>
      </c>
      <c r="E253" s="73" t="str">
        <f t="shared" si="22"/>
        <v/>
      </c>
      <c r="F253" s="74"/>
      <c r="G253" s="75" t="str">
        <f>IFERROR(VLOOKUP(A253,物料参数!B:H,7,FALSE),"")</f>
        <v/>
      </c>
      <c r="H253" s="75" t="e">
        <f t="shared" si="23"/>
        <v>#VALUE!</v>
      </c>
      <c r="I253" s="72"/>
      <c r="J253" s="72"/>
      <c r="K253" s="72"/>
      <c r="L253" s="73" t="str">
        <f t="shared" si="24"/>
        <v/>
      </c>
    </row>
    <row r="254" spans="1:12" ht="18" customHeight="1" x14ac:dyDescent="0.15">
      <c r="A254" s="72"/>
      <c r="B254" s="73" t="str">
        <f t="shared" si="19"/>
        <v/>
      </c>
      <c r="C254" s="73" t="str">
        <f t="shared" si="20"/>
        <v/>
      </c>
      <c r="D254" s="73" t="str">
        <f t="shared" si="21"/>
        <v/>
      </c>
      <c r="E254" s="73" t="str">
        <f t="shared" si="22"/>
        <v/>
      </c>
      <c r="F254" s="74"/>
      <c r="G254" s="75" t="str">
        <f>IFERROR(VLOOKUP(A254,物料参数!B:H,7,FALSE),"")</f>
        <v/>
      </c>
      <c r="H254" s="75" t="e">
        <f t="shared" si="23"/>
        <v>#VALUE!</v>
      </c>
      <c r="I254" s="72"/>
      <c r="J254" s="72"/>
      <c r="K254" s="72"/>
      <c r="L254" s="73" t="str">
        <f t="shared" si="24"/>
        <v/>
      </c>
    </row>
    <row r="255" spans="1:12" ht="18" customHeight="1" x14ac:dyDescent="0.15">
      <c r="A255" s="72"/>
      <c r="B255" s="73" t="str">
        <f t="shared" si="19"/>
        <v/>
      </c>
      <c r="C255" s="73" t="str">
        <f t="shared" si="20"/>
        <v/>
      </c>
      <c r="D255" s="73" t="str">
        <f t="shared" si="21"/>
        <v/>
      </c>
      <c r="E255" s="73" t="str">
        <f t="shared" si="22"/>
        <v/>
      </c>
      <c r="F255" s="74"/>
      <c r="G255" s="75" t="str">
        <f>IFERROR(VLOOKUP(A255,物料参数!B:H,7,FALSE),"")</f>
        <v/>
      </c>
      <c r="H255" s="75" t="e">
        <f t="shared" si="23"/>
        <v>#VALUE!</v>
      </c>
      <c r="I255" s="72"/>
      <c r="J255" s="72"/>
      <c r="K255" s="72"/>
      <c r="L255" s="73" t="str">
        <f t="shared" si="24"/>
        <v/>
      </c>
    </row>
    <row r="256" spans="1:12" ht="18" customHeight="1" x14ac:dyDescent="0.15">
      <c r="A256" s="72"/>
      <c r="B256" s="73" t="str">
        <f t="shared" si="19"/>
        <v/>
      </c>
      <c r="C256" s="73" t="str">
        <f t="shared" si="20"/>
        <v/>
      </c>
      <c r="D256" s="73" t="str">
        <f t="shared" si="21"/>
        <v/>
      </c>
      <c r="E256" s="73" t="str">
        <f t="shared" si="22"/>
        <v/>
      </c>
      <c r="F256" s="74"/>
      <c r="G256" s="75" t="str">
        <f>IFERROR(VLOOKUP(A256,物料参数!B:H,7,FALSE),"")</f>
        <v/>
      </c>
      <c r="H256" s="75" t="e">
        <f t="shared" si="23"/>
        <v>#VALUE!</v>
      </c>
      <c r="I256" s="72"/>
      <c r="J256" s="72"/>
      <c r="K256" s="72"/>
      <c r="L256" s="73" t="str">
        <f t="shared" si="24"/>
        <v/>
      </c>
    </row>
    <row r="257" spans="1:12" ht="18" customHeight="1" x14ac:dyDescent="0.15">
      <c r="A257" s="72"/>
      <c r="B257" s="73" t="str">
        <f t="shared" si="19"/>
        <v/>
      </c>
      <c r="C257" s="73" t="str">
        <f t="shared" si="20"/>
        <v/>
      </c>
      <c r="D257" s="73" t="str">
        <f t="shared" si="21"/>
        <v/>
      </c>
      <c r="E257" s="73" t="str">
        <f t="shared" si="22"/>
        <v/>
      </c>
      <c r="F257" s="74"/>
      <c r="G257" s="75" t="str">
        <f>IFERROR(VLOOKUP(A257,物料参数!B:H,7,FALSE),"")</f>
        <v/>
      </c>
      <c r="H257" s="75" t="e">
        <f t="shared" si="23"/>
        <v>#VALUE!</v>
      </c>
      <c r="I257" s="72"/>
      <c r="J257" s="72"/>
      <c r="K257" s="72"/>
      <c r="L257" s="73" t="str">
        <f t="shared" si="24"/>
        <v/>
      </c>
    </row>
    <row r="258" spans="1:12" ht="18" customHeight="1" x14ac:dyDescent="0.15">
      <c r="A258" s="72"/>
      <c r="B258" s="73" t="str">
        <f t="shared" si="19"/>
        <v/>
      </c>
      <c r="C258" s="73" t="str">
        <f t="shared" si="20"/>
        <v/>
      </c>
      <c r="D258" s="73" t="str">
        <f t="shared" si="21"/>
        <v/>
      </c>
      <c r="E258" s="73" t="str">
        <f t="shared" si="22"/>
        <v/>
      </c>
      <c r="F258" s="74"/>
      <c r="G258" s="75" t="str">
        <f>IFERROR(VLOOKUP(A258,物料参数!B:H,7,FALSE),"")</f>
        <v/>
      </c>
      <c r="H258" s="75" t="e">
        <f t="shared" si="23"/>
        <v>#VALUE!</v>
      </c>
      <c r="I258" s="72"/>
      <c r="J258" s="72"/>
      <c r="K258" s="72"/>
      <c r="L258" s="73" t="str">
        <f t="shared" si="24"/>
        <v/>
      </c>
    </row>
    <row r="259" spans="1:12" ht="18" customHeight="1" x14ac:dyDescent="0.15">
      <c r="A259" s="72"/>
      <c r="B259" s="73" t="str">
        <f t="shared" ref="B259:B322" si="25">IF($A259=0,"",IF(VLOOKUP($A259,nbbm,2,FALSE)=0,"无此物料",VLOOKUP($A259,nbbm,2,FALSE)))</f>
        <v/>
      </c>
      <c r="C259" s="73" t="str">
        <f t="shared" ref="C259:C322" si="26">IF($A259=0,"",IF(VLOOKUP($A259,nbbm,3,FALSE)=0,"-",VLOOKUP($A259,nbbm,3,FALSE)))</f>
        <v/>
      </c>
      <c r="D259" s="73" t="str">
        <f t="shared" ref="D259:D322" si="27">IF($A259=0,"",IF(VLOOKUP($A259,nbbm,4,FALSE)=0,"-",VLOOKUP($A259,nbbm,4,FALSE)))</f>
        <v/>
      </c>
      <c r="E259" s="73" t="str">
        <f t="shared" ref="E259:E322" si="28">IF($A259=0,"",IF(VLOOKUP($A259,nbbm,5,FALSE)=0,"-",VLOOKUP($A259,nbbm,5,FALSE)))</f>
        <v/>
      </c>
      <c r="F259" s="74"/>
      <c r="G259" s="75" t="str">
        <f>IFERROR(VLOOKUP(A259,物料参数!B:H,7,FALSE),"")</f>
        <v/>
      </c>
      <c r="H259" s="75" t="e">
        <f t="shared" si="23"/>
        <v>#VALUE!</v>
      </c>
      <c r="I259" s="72"/>
      <c r="J259" s="72"/>
      <c r="K259" s="72"/>
      <c r="L259" s="73" t="str">
        <f t="shared" si="24"/>
        <v/>
      </c>
    </row>
    <row r="260" spans="1:12" ht="18" customHeight="1" x14ac:dyDescent="0.15">
      <c r="A260" s="72"/>
      <c r="B260" s="73" t="str">
        <f t="shared" si="25"/>
        <v/>
      </c>
      <c r="C260" s="73" t="str">
        <f t="shared" si="26"/>
        <v/>
      </c>
      <c r="D260" s="73" t="str">
        <f t="shared" si="27"/>
        <v/>
      </c>
      <c r="E260" s="73" t="str">
        <f t="shared" si="28"/>
        <v/>
      </c>
      <c r="F260" s="74"/>
      <c r="G260" s="75" t="str">
        <f>IFERROR(VLOOKUP(A260,物料参数!B:H,7,FALSE),"")</f>
        <v/>
      </c>
      <c r="H260" s="75" t="e">
        <f t="shared" si="23"/>
        <v>#VALUE!</v>
      </c>
      <c r="I260" s="72"/>
      <c r="J260" s="72"/>
      <c r="K260" s="72"/>
      <c r="L260" s="73" t="str">
        <f t="shared" si="24"/>
        <v/>
      </c>
    </row>
    <row r="261" spans="1:12" ht="18" customHeight="1" x14ac:dyDescent="0.15">
      <c r="A261" s="72"/>
      <c r="B261" s="73" t="str">
        <f t="shared" si="25"/>
        <v/>
      </c>
      <c r="C261" s="73" t="str">
        <f t="shared" si="26"/>
        <v/>
      </c>
      <c r="D261" s="73" t="str">
        <f t="shared" si="27"/>
        <v/>
      </c>
      <c r="E261" s="73" t="str">
        <f t="shared" si="28"/>
        <v/>
      </c>
      <c r="F261" s="74"/>
      <c r="G261" s="75" t="str">
        <f>IFERROR(VLOOKUP(A261,物料参数!B:H,7,FALSE),"")</f>
        <v/>
      </c>
      <c r="H261" s="75" t="e">
        <f t="shared" si="23"/>
        <v>#VALUE!</v>
      </c>
      <c r="I261" s="72"/>
      <c r="J261" s="72"/>
      <c r="K261" s="72"/>
      <c r="L261" s="73" t="str">
        <f t="shared" si="24"/>
        <v/>
      </c>
    </row>
    <row r="262" spans="1:12" ht="18" customHeight="1" x14ac:dyDescent="0.15">
      <c r="A262" s="72"/>
      <c r="B262" s="73" t="str">
        <f t="shared" si="25"/>
        <v/>
      </c>
      <c r="C262" s="73" t="str">
        <f t="shared" si="26"/>
        <v/>
      </c>
      <c r="D262" s="73" t="str">
        <f t="shared" si="27"/>
        <v/>
      </c>
      <c r="E262" s="73" t="str">
        <f t="shared" si="28"/>
        <v/>
      </c>
      <c r="F262" s="74"/>
      <c r="G262" s="75" t="str">
        <f>IFERROR(VLOOKUP(A262,物料参数!B:H,7,FALSE),"")</f>
        <v/>
      </c>
      <c r="H262" s="75" t="e">
        <f t="shared" si="23"/>
        <v>#VALUE!</v>
      </c>
      <c r="I262" s="72"/>
      <c r="J262" s="72"/>
      <c r="K262" s="72"/>
      <c r="L262" s="73" t="str">
        <f t="shared" si="24"/>
        <v/>
      </c>
    </row>
    <row r="263" spans="1:12" ht="18" customHeight="1" x14ac:dyDescent="0.15">
      <c r="A263" s="72"/>
      <c r="B263" s="73" t="str">
        <f t="shared" si="25"/>
        <v/>
      </c>
      <c r="C263" s="73" t="str">
        <f t="shared" si="26"/>
        <v/>
      </c>
      <c r="D263" s="73" t="str">
        <f t="shared" si="27"/>
        <v/>
      </c>
      <c r="E263" s="73" t="str">
        <f t="shared" si="28"/>
        <v/>
      </c>
      <c r="F263" s="74"/>
      <c r="G263" s="75" t="str">
        <f>IFERROR(VLOOKUP(A263,物料参数!B:H,7,FALSE),"")</f>
        <v/>
      </c>
      <c r="H263" s="75" t="e">
        <f t="shared" ref="H263:H326" si="29">G263*F263</f>
        <v>#VALUE!</v>
      </c>
      <c r="I263" s="72"/>
      <c r="J263" s="72"/>
      <c r="K263" s="72"/>
      <c r="L263" s="73" t="str">
        <f t="shared" si="24"/>
        <v/>
      </c>
    </row>
    <row r="264" spans="1:12" ht="18" customHeight="1" x14ac:dyDescent="0.15">
      <c r="A264" s="72"/>
      <c r="B264" s="73" t="str">
        <f t="shared" si="25"/>
        <v/>
      </c>
      <c r="C264" s="73" t="str">
        <f t="shared" si="26"/>
        <v/>
      </c>
      <c r="D264" s="73" t="str">
        <f t="shared" si="27"/>
        <v/>
      </c>
      <c r="E264" s="73" t="str">
        <f t="shared" si="28"/>
        <v/>
      </c>
      <c r="F264" s="74"/>
      <c r="G264" s="75" t="str">
        <f>IFERROR(VLOOKUP(A264,物料参数!B:H,7,FALSE),"")</f>
        <v/>
      </c>
      <c r="H264" s="75" t="e">
        <f t="shared" si="29"/>
        <v>#VALUE!</v>
      </c>
      <c r="I264" s="72"/>
      <c r="J264" s="72"/>
      <c r="K264" s="72"/>
      <c r="L264" s="73" t="str">
        <f t="shared" si="24"/>
        <v/>
      </c>
    </row>
    <row r="265" spans="1:12" ht="18" customHeight="1" x14ac:dyDescent="0.15">
      <c r="A265" s="72"/>
      <c r="B265" s="73" t="str">
        <f t="shared" si="25"/>
        <v/>
      </c>
      <c r="C265" s="73" t="str">
        <f t="shared" si="26"/>
        <v/>
      </c>
      <c r="D265" s="73" t="str">
        <f t="shared" si="27"/>
        <v/>
      </c>
      <c r="E265" s="73" t="str">
        <f t="shared" si="28"/>
        <v/>
      </c>
      <c r="F265" s="74"/>
      <c r="G265" s="75" t="str">
        <f>IFERROR(VLOOKUP(A265,物料参数!B:H,7,FALSE),"")</f>
        <v/>
      </c>
      <c r="H265" s="75" t="e">
        <f t="shared" si="29"/>
        <v>#VALUE!</v>
      </c>
      <c r="I265" s="72"/>
      <c r="J265" s="72"/>
      <c r="K265" s="72"/>
      <c r="L265" s="73" t="str">
        <f t="shared" ref="L265:L328" si="30">IF(F265&gt;0,"出库","")</f>
        <v/>
      </c>
    </row>
    <row r="266" spans="1:12" ht="18" customHeight="1" x14ac:dyDescent="0.15">
      <c r="A266" s="72"/>
      <c r="B266" s="73" t="str">
        <f t="shared" si="25"/>
        <v/>
      </c>
      <c r="C266" s="73" t="str">
        <f t="shared" si="26"/>
        <v/>
      </c>
      <c r="D266" s="73" t="str">
        <f t="shared" si="27"/>
        <v/>
      </c>
      <c r="E266" s="73" t="str">
        <f t="shared" si="28"/>
        <v/>
      </c>
      <c r="F266" s="74"/>
      <c r="G266" s="75" t="str">
        <f>IFERROR(VLOOKUP(A266,物料参数!B:H,7,FALSE),"")</f>
        <v/>
      </c>
      <c r="H266" s="75" t="e">
        <f t="shared" si="29"/>
        <v>#VALUE!</v>
      </c>
      <c r="I266" s="72"/>
      <c r="J266" s="72"/>
      <c r="K266" s="72"/>
      <c r="L266" s="73" t="str">
        <f t="shared" si="30"/>
        <v/>
      </c>
    </row>
    <row r="267" spans="1:12" ht="18" customHeight="1" x14ac:dyDescent="0.15">
      <c r="A267" s="72"/>
      <c r="B267" s="73" t="str">
        <f t="shared" si="25"/>
        <v/>
      </c>
      <c r="C267" s="73" t="str">
        <f t="shared" si="26"/>
        <v/>
      </c>
      <c r="D267" s="73" t="str">
        <f t="shared" si="27"/>
        <v/>
      </c>
      <c r="E267" s="73" t="str">
        <f t="shared" si="28"/>
        <v/>
      </c>
      <c r="F267" s="74"/>
      <c r="G267" s="75" t="str">
        <f>IFERROR(VLOOKUP(A267,物料参数!B:H,7,FALSE),"")</f>
        <v/>
      </c>
      <c r="H267" s="75" t="e">
        <f t="shared" si="29"/>
        <v>#VALUE!</v>
      </c>
      <c r="I267" s="72"/>
      <c r="J267" s="72"/>
      <c r="K267" s="72"/>
      <c r="L267" s="73" t="str">
        <f t="shared" si="30"/>
        <v/>
      </c>
    </row>
    <row r="268" spans="1:12" ht="18" customHeight="1" x14ac:dyDescent="0.15">
      <c r="A268" s="72"/>
      <c r="B268" s="73" t="str">
        <f t="shared" si="25"/>
        <v/>
      </c>
      <c r="C268" s="73" t="str">
        <f t="shared" si="26"/>
        <v/>
      </c>
      <c r="D268" s="73" t="str">
        <f t="shared" si="27"/>
        <v/>
      </c>
      <c r="E268" s="73" t="str">
        <f t="shared" si="28"/>
        <v/>
      </c>
      <c r="F268" s="74"/>
      <c r="G268" s="75" t="str">
        <f>IFERROR(VLOOKUP(A268,物料参数!B:H,7,FALSE),"")</f>
        <v/>
      </c>
      <c r="H268" s="75" t="e">
        <f t="shared" si="29"/>
        <v>#VALUE!</v>
      </c>
      <c r="I268" s="72"/>
      <c r="J268" s="72"/>
      <c r="K268" s="72"/>
      <c r="L268" s="73" t="str">
        <f t="shared" si="30"/>
        <v/>
      </c>
    </row>
    <row r="269" spans="1:12" ht="18" customHeight="1" x14ac:dyDescent="0.15">
      <c r="A269" s="72"/>
      <c r="B269" s="73" t="str">
        <f t="shared" si="25"/>
        <v/>
      </c>
      <c r="C269" s="73" t="str">
        <f t="shared" si="26"/>
        <v/>
      </c>
      <c r="D269" s="73" t="str">
        <f t="shared" si="27"/>
        <v/>
      </c>
      <c r="E269" s="73" t="str">
        <f t="shared" si="28"/>
        <v/>
      </c>
      <c r="F269" s="74"/>
      <c r="G269" s="75" t="str">
        <f>IFERROR(VLOOKUP(A269,物料参数!B:H,7,FALSE),"")</f>
        <v/>
      </c>
      <c r="H269" s="75" t="e">
        <f t="shared" si="29"/>
        <v>#VALUE!</v>
      </c>
      <c r="I269" s="72"/>
      <c r="J269" s="72"/>
      <c r="K269" s="72"/>
      <c r="L269" s="73" t="str">
        <f t="shared" si="30"/>
        <v/>
      </c>
    </row>
    <row r="270" spans="1:12" ht="18" customHeight="1" x14ac:dyDescent="0.15">
      <c r="A270" s="72"/>
      <c r="B270" s="73" t="str">
        <f t="shared" si="25"/>
        <v/>
      </c>
      <c r="C270" s="73" t="str">
        <f t="shared" si="26"/>
        <v/>
      </c>
      <c r="D270" s="73" t="str">
        <f t="shared" si="27"/>
        <v/>
      </c>
      <c r="E270" s="73" t="str">
        <f t="shared" si="28"/>
        <v/>
      </c>
      <c r="F270" s="74"/>
      <c r="G270" s="75" t="str">
        <f>IFERROR(VLOOKUP(A270,物料参数!B:H,7,FALSE),"")</f>
        <v/>
      </c>
      <c r="H270" s="75" t="e">
        <f t="shared" si="29"/>
        <v>#VALUE!</v>
      </c>
      <c r="I270" s="72"/>
      <c r="J270" s="72"/>
      <c r="K270" s="72"/>
      <c r="L270" s="73" t="str">
        <f t="shared" si="30"/>
        <v/>
      </c>
    </row>
    <row r="271" spans="1:12" ht="18" customHeight="1" x14ac:dyDescent="0.15">
      <c r="A271" s="72"/>
      <c r="B271" s="73" t="str">
        <f t="shared" si="25"/>
        <v/>
      </c>
      <c r="C271" s="73" t="str">
        <f t="shared" si="26"/>
        <v/>
      </c>
      <c r="D271" s="73" t="str">
        <f t="shared" si="27"/>
        <v/>
      </c>
      <c r="E271" s="73" t="str">
        <f t="shared" si="28"/>
        <v/>
      </c>
      <c r="F271" s="74"/>
      <c r="G271" s="75" t="str">
        <f>IFERROR(VLOOKUP(A271,物料参数!B:H,7,FALSE),"")</f>
        <v/>
      </c>
      <c r="H271" s="75" t="e">
        <f t="shared" si="29"/>
        <v>#VALUE!</v>
      </c>
      <c r="I271" s="72"/>
      <c r="J271" s="72"/>
      <c r="K271" s="72"/>
      <c r="L271" s="73" t="str">
        <f t="shared" si="30"/>
        <v/>
      </c>
    </row>
    <row r="272" spans="1:12" ht="18" customHeight="1" x14ac:dyDescent="0.15">
      <c r="A272" s="72"/>
      <c r="B272" s="73" t="str">
        <f t="shared" si="25"/>
        <v/>
      </c>
      <c r="C272" s="73" t="str">
        <f t="shared" si="26"/>
        <v/>
      </c>
      <c r="D272" s="73" t="str">
        <f t="shared" si="27"/>
        <v/>
      </c>
      <c r="E272" s="73" t="str">
        <f t="shared" si="28"/>
        <v/>
      </c>
      <c r="F272" s="74"/>
      <c r="G272" s="75" t="str">
        <f>IFERROR(VLOOKUP(A272,物料参数!B:H,7,FALSE),"")</f>
        <v/>
      </c>
      <c r="H272" s="75" t="e">
        <f t="shared" si="29"/>
        <v>#VALUE!</v>
      </c>
      <c r="I272" s="72"/>
      <c r="J272" s="72"/>
      <c r="K272" s="72"/>
      <c r="L272" s="73" t="str">
        <f t="shared" si="30"/>
        <v/>
      </c>
    </row>
    <row r="273" spans="1:12" ht="18" customHeight="1" x14ac:dyDescent="0.15">
      <c r="A273" s="72"/>
      <c r="B273" s="73" t="str">
        <f t="shared" si="25"/>
        <v/>
      </c>
      <c r="C273" s="73" t="str">
        <f t="shared" si="26"/>
        <v/>
      </c>
      <c r="D273" s="73" t="str">
        <f t="shared" si="27"/>
        <v/>
      </c>
      <c r="E273" s="73" t="str">
        <f t="shared" si="28"/>
        <v/>
      </c>
      <c r="F273" s="74"/>
      <c r="G273" s="75" t="str">
        <f>IFERROR(VLOOKUP(A273,物料参数!B:H,7,FALSE),"")</f>
        <v/>
      </c>
      <c r="H273" s="75" t="e">
        <f t="shared" si="29"/>
        <v>#VALUE!</v>
      </c>
      <c r="I273" s="72"/>
      <c r="J273" s="72"/>
      <c r="K273" s="72"/>
      <c r="L273" s="73" t="str">
        <f t="shared" si="30"/>
        <v/>
      </c>
    </row>
    <row r="274" spans="1:12" ht="18" customHeight="1" x14ac:dyDescent="0.15">
      <c r="A274" s="72"/>
      <c r="B274" s="73" t="str">
        <f t="shared" si="25"/>
        <v/>
      </c>
      <c r="C274" s="73" t="str">
        <f t="shared" si="26"/>
        <v/>
      </c>
      <c r="D274" s="73" t="str">
        <f t="shared" si="27"/>
        <v/>
      </c>
      <c r="E274" s="73" t="str">
        <f t="shared" si="28"/>
        <v/>
      </c>
      <c r="F274" s="74"/>
      <c r="G274" s="75" t="str">
        <f>IFERROR(VLOOKUP(A274,物料参数!B:H,7,FALSE),"")</f>
        <v/>
      </c>
      <c r="H274" s="75" t="e">
        <f t="shared" si="29"/>
        <v>#VALUE!</v>
      </c>
      <c r="I274" s="72"/>
      <c r="J274" s="72"/>
      <c r="K274" s="72"/>
      <c r="L274" s="73" t="str">
        <f t="shared" si="30"/>
        <v/>
      </c>
    </row>
    <row r="275" spans="1:12" ht="18" customHeight="1" x14ac:dyDescent="0.15">
      <c r="A275" s="72"/>
      <c r="B275" s="73" t="str">
        <f t="shared" si="25"/>
        <v/>
      </c>
      <c r="C275" s="73" t="str">
        <f t="shared" si="26"/>
        <v/>
      </c>
      <c r="D275" s="73" t="str">
        <f t="shared" si="27"/>
        <v/>
      </c>
      <c r="E275" s="73" t="str">
        <f t="shared" si="28"/>
        <v/>
      </c>
      <c r="F275" s="74"/>
      <c r="G275" s="75" t="str">
        <f>IFERROR(VLOOKUP(A275,物料参数!B:H,7,FALSE),"")</f>
        <v/>
      </c>
      <c r="H275" s="75" t="e">
        <f t="shared" si="29"/>
        <v>#VALUE!</v>
      </c>
      <c r="I275" s="72"/>
      <c r="J275" s="72"/>
      <c r="K275" s="72"/>
      <c r="L275" s="73" t="str">
        <f t="shared" si="30"/>
        <v/>
      </c>
    </row>
    <row r="276" spans="1:12" ht="18" customHeight="1" x14ac:dyDescent="0.15">
      <c r="A276" s="72"/>
      <c r="B276" s="73" t="str">
        <f t="shared" si="25"/>
        <v/>
      </c>
      <c r="C276" s="73" t="str">
        <f t="shared" si="26"/>
        <v/>
      </c>
      <c r="D276" s="73" t="str">
        <f t="shared" si="27"/>
        <v/>
      </c>
      <c r="E276" s="73" t="str">
        <f t="shared" si="28"/>
        <v/>
      </c>
      <c r="F276" s="74"/>
      <c r="G276" s="75" t="str">
        <f>IFERROR(VLOOKUP(A276,物料参数!B:H,7,FALSE),"")</f>
        <v/>
      </c>
      <c r="H276" s="75" t="e">
        <f t="shared" si="29"/>
        <v>#VALUE!</v>
      </c>
      <c r="I276" s="72"/>
      <c r="J276" s="72"/>
      <c r="K276" s="72"/>
      <c r="L276" s="73" t="str">
        <f t="shared" si="30"/>
        <v/>
      </c>
    </row>
    <row r="277" spans="1:12" ht="18" customHeight="1" x14ac:dyDescent="0.15">
      <c r="A277" s="72"/>
      <c r="B277" s="73" t="str">
        <f t="shared" si="25"/>
        <v/>
      </c>
      <c r="C277" s="73" t="str">
        <f t="shared" si="26"/>
        <v/>
      </c>
      <c r="D277" s="73" t="str">
        <f t="shared" si="27"/>
        <v/>
      </c>
      <c r="E277" s="73" t="str">
        <f t="shared" si="28"/>
        <v/>
      </c>
      <c r="F277" s="74"/>
      <c r="G277" s="75" t="str">
        <f>IFERROR(VLOOKUP(A277,物料参数!B:H,7,FALSE),"")</f>
        <v/>
      </c>
      <c r="H277" s="75" t="e">
        <f t="shared" si="29"/>
        <v>#VALUE!</v>
      </c>
      <c r="I277" s="72"/>
      <c r="J277" s="72"/>
      <c r="K277" s="72"/>
      <c r="L277" s="73" t="str">
        <f t="shared" si="30"/>
        <v/>
      </c>
    </row>
    <row r="278" spans="1:12" ht="18" customHeight="1" x14ac:dyDescent="0.15">
      <c r="A278" s="72"/>
      <c r="B278" s="73" t="str">
        <f t="shared" si="25"/>
        <v/>
      </c>
      <c r="C278" s="73" t="str">
        <f t="shared" si="26"/>
        <v/>
      </c>
      <c r="D278" s="73" t="str">
        <f t="shared" si="27"/>
        <v/>
      </c>
      <c r="E278" s="73" t="str">
        <f t="shared" si="28"/>
        <v/>
      </c>
      <c r="F278" s="74"/>
      <c r="G278" s="75" t="str">
        <f>IFERROR(VLOOKUP(A278,物料参数!B:H,7,FALSE),"")</f>
        <v/>
      </c>
      <c r="H278" s="75" t="e">
        <f t="shared" si="29"/>
        <v>#VALUE!</v>
      </c>
      <c r="I278" s="72"/>
      <c r="J278" s="72"/>
      <c r="K278" s="72"/>
      <c r="L278" s="73" t="str">
        <f t="shared" si="30"/>
        <v/>
      </c>
    </row>
    <row r="279" spans="1:12" ht="18" customHeight="1" x14ac:dyDescent="0.15">
      <c r="A279" s="72"/>
      <c r="B279" s="73" t="str">
        <f t="shared" si="25"/>
        <v/>
      </c>
      <c r="C279" s="73" t="str">
        <f t="shared" si="26"/>
        <v/>
      </c>
      <c r="D279" s="73" t="str">
        <f t="shared" si="27"/>
        <v/>
      </c>
      <c r="E279" s="73" t="str">
        <f t="shared" si="28"/>
        <v/>
      </c>
      <c r="F279" s="74"/>
      <c r="G279" s="75" t="str">
        <f>IFERROR(VLOOKUP(A279,物料参数!B:H,7,FALSE),"")</f>
        <v/>
      </c>
      <c r="H279" s="75" t="e">
        <f t="shared" si="29"/>
        <v>#VALUE!</v>
      </c>
      <c r="I279" s="72"/>
      <c r="J279" s="72"/>
      <c r="K279" s="72"/>
      <c r="L279" s="73" t="str">
        <f t="shared" si="30"/>
        <v/>
      </c>
    </row>
    <row r="280" spans="1:12" ht="18" customHeight="1" x14ac:dyDescent="0.15">
      <c r="A280" s="72"/>
      <c r="B280" s="73" t="str">
        <f t="shared" si="25"/>
        <v/>
      </c>
      <c r="C280" s="73" t="str">
        <f t="shared" si="26"/>
        <v/>
      </c>
      <c r="D280" s="73" t="str">
        <f t="shared" si="27"/>
        <v/>
      </c>
      <c r="E280" s="73" t="str">
        <f t="shared" si="28"/>
        <v/>
      </c>
      <c r="F280" s="74"/>
      <c r="G280" s="75" t="str">
        <f>IFERROR(VLOOKUP(A280,物料参数!B:H,7,FALSE),"")</f>
        <v/>
      </c>
      <c r="H280" s="75" t="e">
        <f t="shared" si="29"/>
        <v>#VALUE!</v>
      </c>
      <c r="I280" s="72"/>
      <c r="J280" s="72"/>
      <c r="K280" s="72"/>
      <c r="L280" s="73" t="str">
        <f t="shared" si="30"/>
        <v/>
      </c>
    </row>
    <row r="281" spans="1:12" ht="18" customHeight="1" x14ac:dyDescent="0.15">
      <c r="A281" s="72"/>
      <c r="B281" s="73" t="str">
        <f t="shared" si="25"/>
        <v/>
      </c>
      <c r="C281" s="73" t="str">
        <f t="shared" si="26"/>
        <v/>
      </c>
      <c r="D281" s="73" t="str">
        <f t="shared" si="27"/>
        <v/>
      </c>
      <c r="E281" s="73" t="str">
        <f t="shared" si="28"/>
        <v/>
      </c>
      <c r="F281" s="74"/>
      <c r="G281" s="75" t="str">
        <f>IFERROR(VLOOKUP(A281,物料参数!B:H,7,FALSE),"")</f>
        <v/>
      </c>
      <c r="H281" s="75" t="e">
        <f t="shared" si="29"/>
        <v>#VALUE!</v>
      </c>
      <c r="I281" s="72"/>
      <c r="J281" s="72"/>
      <c r="K281" s="72"/>
      <c r="L281" s="73" t="str">
        <f t="shared" si="30"/>
        <v/>
      </c>
    </row>
    <row r="282" spans="1:12" ht="18" customHeight="1" x14ac:dyDescent="0.15">
      <c r="A282" s="72"/>
      <c r="B282" s="73" t="str">
        <f t="shared" si="25"/>
        <v/>
      </c>
      <c r="C282" s="73" t="str">
        <f t="shared" si="26"/>
        <v/>
      </c>
      <c r="D282" s="73" t="str">
        <f t="shared" si="27"/>
        <v/>
      </c>
      <c r="E282" s="73" t="str">
        <f t="shared" si="28"/>
        <v/>
      </c>
      <c r="F282" s="74"/>
      <c r="G282" s="75" t="str">
        <f>IFERROR(VLOOKUP(A282,物料参数!B:H,7,FALSE),"")</f>
        <v/>
      </c>
      <c r="H282" s="75" t="e">
        <f t="shared" si="29"/>
        <v>#VALUE!</v>
      </c>
      <c r="I282" s="72"/>
      <c r="J282" s="72"/>
      <c r="K282" s="72"/>
      <c r="L282" s="73" t="str">
        <f t="shared" si="30"/>
        <v/>
      </c>
    </row>
    <row r="283" spans="1:12" ht="18" customHeight="1" x14ac:dyDescent="0.15">
      <c r="A283" s="72"/>
      <c r="B283" s="73" t="str">
        <f t="shared" si="25"/>
        <v/>
      </c>
      <c r="C283" s="73" t="str">
        <f t="shared" si="26"/>
        <v/>
      </c>
      <c r="D283" s="73" t="str">
        <f t="shared" si="27"/>
        <v/>
      </c>
      <c r="E283" s="73" t="str">
        <f t="shared" si="28"/>
        <v/>
      </c>
      <c r="F283" s="74"/>
      <c r="G283" s="75" t="str">
        <f>IFERROR(VLOOKUP(A283,物料参数!B:H,7,FALSE),"")</f>
        <v/>
      </c>
      <c r="H283" s="75" t="e">
        <f t="shared" si="29"/>
        <v>#VALUE!</v>
      </c>
      <c r="I283" s="72"/>
      <c r="J283" s="72"/>
      <c r="K283" s="72"/>
      <c r="L283" s="73" t="str">
        <f t="shared" si="30"/>
        <v/>
      </c>
    </row>
    <row r="284" spans="1:12" ht="18" customHeight="1" x14ac:dyDescent="0.15">
      <c r="A284" s="72"/>
      <c r="B284" s="73" t="str">
        <f t="shared" si="25"/>
        <v/>
      </c>
      <c r="C284" s="73" t="str">
        <f t="shared" si="26"/>
        <v/>
      </c>
      <c r="D284" s="73" t="str">
        <f t="shared" si="27"/>
        <v/>
      </c>
      <c r="E284" s="73" t="str">
        <f t="shared" si="28"/>
        <v/>
      </c>
      <c r="F284" s="74"/>
      <c r="G284" s="75" t="str">
        <f>IFERROR(VLOOKUP(A284,物料参数!B:H,7,FALSE),"")</f>
        <v/>
      </c>
      <c r="H284" s="75" t="e">
        <f t="shared" si="29"/>
        <v>#VALUE!</v>
      </c>
      <c r="I284" s="72"/>
      <c r="J284" s="72"/>
      <c r="K284" s="72"/>
      <c r="L284" s="73" t="str">
        <f t="shared" si="30"/>
        <v/>
      </c>
    </row>
    <row r="285" spans="1:12" ht="18" customHeight="1" x14ac:dyDescent="0.15">
      <c r="A285" s="72"/>
      <c r="B285" s="73" t="str">
        <f t="shared" si="25"/>
        <v/>
      </c>
      <c r="C285" s="73" t="str">
        <f t="shared" si="26"/>
        <v/>
      </c>
      <c r="D285" s="73" t="str">
        <f t="shared" si="27"/>
        <v/>
      </c>
      <c r="E285" s="73" t="str">
        <f t="shared" si="28"/>
        <v/>
      </c>
      <c r="F285" s="74"/>
      <c r="G285" s="75" t="str">
        <f>IFERROR(VLOOKUP(A285,物料参数!B:H,7,FALSE),"")</f>
        <v/>
      </c>
      <c r="H285" s="75" t="e">
        <f t="shared" si="29"/>
        <v>#VALUE!</v>
      </c>
      <c r="I285" s="72"/>
      <c r="J285" s="72"/>
      <c r="K285" s="72"/>
      <c r="L285" s="73" t="str">
        <f t="shared" si="30"/>
        <v/>
      </c>
    </row>
    <row r="286" spans="1:12" ht="18" customHeight="1" x14ac:dyDescent="0.15">
      <c r="A286" s="72"/>
      <c r="B286" s="73" t="str">
        <f t="shared" si="25"/>
        <v/>
      </c>
      <c r="C286" s="73" t="str">
        <f t="shared" si="26"/>
        <v/>
      </c>
      <c r="D286" s="73" t="str">
        <f t="shared" si="27"/>
        <v/>
      </c>
      <c r="E286" s="73" t="str">
        <f t="shared" si="28"/>
        <v/>
      </c>
      <c r="F286" s="74"/>
      <c r="G286" s="75" t="str">
        <f>IFERROR(VLOOKUP(A286,物料参数!B:H,7,FALSE),"")</f>
        <v/>
      </c>
      <c r="H286" s="75" t="e">
        <f t="shared" si="29"/>
        <v>#VALUE!</v>
      </c>
      <c r="I286" s="72"/>
      <c r="J286" s="72"/>
      <c r="K286" s="72"/>
      <c r="L286" s="73" t="str">
        <f t="shared" si="30"/>
        <v/>
      </c>
    </row>
    <row r="287" spans="1:12" ht="18" customHeight="1" x14ac:dyDescent="0.15">
      <c r="A287" s="72"/>
      <c r="B287" s="73" t="str">
        <f t="shared" si="25"/>
        <v/>
      </c>
      <c r="C287" s="73" t="str">
        <f t="shared" si="26"/>
        <v/>
      </c>
      <c r="D287" s="73" t="str">
        <f t="shared" si="27"/>
        <v/>
      </c>
      <c r="E287" s="73" t="str">
        <f t="shared" si="28"/>
        <v/>
      </c>
      <c r="F287" s="74"/>
      <c r="G287" s="75" t="str">
        <f>IFERROR(VLOOKUP(A287,物料参数!B:H,7,FALSE),"")</f>
        <v/>
      </c>
      <c r="H287" s="75" t="e">
        <f t="shared" si="29"/>
        <v>#VALUE!</v>
      </c>
      <c r="I287" s="72"/>
      <c r="J287" s="72"/>
      <c r="K287" s="72"/>
      <c r="L287" s="73" t="str">
        <f t="shared" si="30"/>
        <v/>
      </c>
    </row>
    <row r="288" spans="1:12" ht="18" customHeight="1" x14ac:dyDescent="0.15">
      <c r="A288" s="72"/>
      <c r="B288" s="73" t="str">
        <f t="shared" si="25"/>
        <v/>
      </c>
      <c r="C288" s="73" t="str">
        <f t="shared" si="26"/>
        <v/>
      </c>
      <c r="D288" s="73" t="str">
        <f t="shared" si="27"/>
        <v/>
      </c>
      <c r="E288" s="73" t="str">
        <f t="shared" si="28"/>
        <v/>
      </c>
      <c r="F288" s="74"/>
      <c r="G288" s="75" t="str">
        <f>IFERROR(VLOOKUP(A288,物料参数!B:H,7,FALSE),"")</f>
        <v/>
      </c>
      <c r="H288" s="75" t="e">
        <f t="shared" si="29"/>
        <v>#VALUE!</v>
      </c>
      <c r="I288" s="72"/>
      <c r="J288" s="72"/>
      <c r="K288" s="72"/>
      <c r="L288" s="73" t="str">
        <f t="shared" si="30"/>
        <v/>
      </c>
    </row>
    <row r="289" spans="1:12" ht="18" customHeight="1" x14ac:dyDescent="0.15">
      <c r="A289" s="72"/>
      <c r="B289" s="73" t="str">
        <f t="shared" si="25"/>
        <v/>
      </c>
      <c r="C289" s="73" t="str">
        <f t="shared" si="26"/>
        <v/>
      </c>
      <c r="D289" s="73" t="str">
        <f t="shared" si="27"/>
        <v/>
      </c>
      <c r="E289" s="73" t="str">
        <f t="shared" si="28"/>
        <v/>
      </c>
      <c r="F289" s="74"/>
      <c r="G289" s="75" t="str">
        <f>IFERROR(VLOOKUP(A289,物料参数!B:H,7,FALSE),"")</f>
        <v/>
      </c>
      <c r="H289" s="75" t="e">
        <f t="shared" si="29"/>
        <v>#VALUE!</v>
      </c>
      <c r="I289" s="72"/>
      <c r="J289" s="72"/>
      <c r="K289" s="72"/>
      <c r="L289" s="73" t="str">
        <f t="shared" si="30"/>
        <v/>
      </c>
    </row>
    <row r="290" spans="1:12" ht="18" customHeight="1" x14ac:dyDescent="0.15">
      <c r="A290" s="72"/>
      <c r="B290" s="73" t="str">
        <f t="shared" si="25"/>
        <v/>
      </c>
      <c r="C290" s="73" t="str">
        <f t="shared" si="26"/>
        <v/>
      </c>
      <c r="D290" s="73" t="str">
        <f t="shared" si="27"/>
        <v/>
      </c>
      <c r="E290" s="73" t="str">
        <f t="shared" si="28"/>
        <v/>
      </c>
      <c r="F290" s="74"/>
      <c r="G290" s="75" t="str">
        <f>IFERROR(VLOOKUP(A290,物料参数!B:H,7,FALSE),"")</f>
        <v/>
      </c>
      <c r="H290" s="75" t="e">
        <f t="shared" si="29"/>
        <v>#VALUE!</v>
      </c>
      <c r="I290" s="72"/>
      <c r="J290" s="72"/>
      <c r="K290" s="72"/>
      <c r="L290" s="73" t="str">
        <f t="shared" si="30"/>
        <v/>
      </c>
    </row>
    <row r="291" spans="1:12" ht="18" customHeight="1" x14ac:dyDescent="0.15">
      <c r="A291" s="72"/>
      <c r="B291" s="73" t="str">
        <f t="shared" si="25"/>
        <v/>
      </c>
      <c r="C291" s="73" t="str">
        <f t="shared" si="26"/>
        <v/>
      </c>
      <c r="D291" s="73" t="str">
        <f t="shared" si="27"/>
        <v/>
      </c>
      <c r="E291" s="73" t="str">
        <f t="shared" si="28"/>
        <v/>
      </c>
      <c r="F291" s="74"/>
      <c r="G291" s="75" t="str">
        <f>IFERROR(VLOOKUP(A291,物料参数!B:H,7,FALSE),"")</f>
        <v/>
      </c>
      <c r="H291" s="75" t="e">
        <f t="shared" si="29"/>
        <v>#VALUE!</v>
      </c>
      <c r="I291" s="72"/>
      <c r="J291" s="72"/>
      <c r="K291" s="72"/>
      <c r="L291" s="73" t="str">
        <f t="shared" si="30"/>
        <v/>
      </c>
    </row>
    <row r="292" spans="1:12" ht="18" customHeight="1" x14ac:dyDescent="0.15">
      <c r="A292" s="72"/>
      <c r="B292" s="73" t="str">
        <f t="shared" si="25"/>
        <v/>
      </c>
      <c r="C292" s="73" t="str">
        <f t="shared" si="26"/>
        <v/>
      </c>
      <c r="D292" s="73" t="str">
        <f t="shared" si="27"/>
        <v/>
      </c>
      <c r="E292" s="73" t="str">
        <f t="shared" si="28"/>
        <v/>
      </c>
      <c r="F292" s="74"/>
      <c r="G292" s="75" t="str">
        <f>IFERROR(VLOOKUP(A292,物料参数!B:H,7,FALSE),"")</f>
        <v/>
      </c>
      <c r="H292" s="75" t="e">
        <f t="shared" si="29"/>
        <v>#VALUE!</v>
      </c>
      <c r="I292" s="72"/>
      <c r="J292" s="72"/>
      <c r="K292" s="72"/>
      <c r="L292" s="73" t="str">
        <f t="shared" si="30"/>
        <v/>
      </c>
    </row>
    <row r="293" spans="1:12" ht="18" customHeight="1" x14ac:dyDescent="0.15">
      <c r="A293" s="72"/>
      <c r="B293" s="73" t="str">
        <f t="shared" si="25"/>
        <v/>
      </c>
      <c r="C293" s="73" t="str">
        <f t="shared" si="26"/>
        <v/>
      </c>
      <c r="D293" s="73" t="str">
        <f t="shared" si="27"/>
        <v/>
      </c>
      <c r="E293" s="73" t="str">
        <f t="shared" si="28"/>
        <v/>
      </c>
      <c r="F293" s="74"/>
      <c r="G293" s="75" t="str">
        <f>IFERROR(VLOOKUP(A293,物料参数!B:H,7,FALSE),"")</f>
        <v/>
      </c>
      <c r="H293" s="75" t="e">
        <f t="shared" si="29"/>
        <v>#VALUE!</v>
      </c>
      <c r="I293" s="72"/>
      <c r="J293" s="72"/>
      <c r="K293" s="72"/>
      <c r="L293" s="73" t="str">
        <f t="shared" si="30"/>
        <v/>
      </c>
    </row>
    <row r="294" spans="1:12" ht="18" customHeight="1" x14ac:dyDescent="0.15">
      <c r="A294" s="72"/>
      <c r="B294" s="73" t="str">
        <f t="shared" si="25"/>
        <v/>
      </c>
      <c r="C294" s="73" t="str">
        <f t="shared" si="26"/>
        <v/>
      </c>
      <c r="D294" s="73" t="str">
        <f t="shared" si="27"/>
        <v/>
      </c>
      <c r="E294" s="73" t="str">
        <f t="shared" si="28"/>
        <v/>
      </c>
      <c r="F294" s="74"/>
      <c r="G294" s="75" t="str">
        <f>IFERROR(VLOOKUP(A294,物料参数!B:H,7,FALSE),"")</f>
        <v/>
      </c>
      <c r="H294" s="75" t="e">
        <f t="shared" si="29"/>
        <v>#VALUE!</v>
      </c>
      <c r="I294" s="72"/>
      <c r="J294" s="72"/>
      <c r="K294" s="72"/>
      <c r="L294" s="73" t="str">
        <f t="shared" si="30"/>
        <v/>
      </c>
    </row>
    <row r="295" spans="1:12" ht="18" customHeight="1" x14ac:dyDescent="0.15">
      <c r="A295" s="72"/>
      <c r="B295" s="73" t="str">
        <f t="shared" si="25"/>
        <v/>
      </c>
      <c r="C295" s="73" t="str">
        <f t="shared" si="26"/>
        <v/>
      </c>
      <c r="D295" s="73" t="str">
        <f t="shared" si="27"/>
        <v/>
      </c>
      <c r="E295" s="73" t="str">
        <f t="shared" si="28"/>
        <v/>
      </c>
      <c r="F295" s="74"/>
      <c r="G295" s="75" t="str">
        <f>IFERROR(VLOOKUP(A295,物料参数!B:H,7,FALSE),"")</f>
        <v/>
      </c>
      <c r="H295" s="75" t="e">
        <f t="shared" si="29"/>
        <v>#VALUE!</v>
      </c>
      <c r="I295" s="72"/>
      <c r="J295" s="72"/>
      <c r="K295" s="72"/>
      <c r="L295" s="73" t="str">
        <f t="shared" si="30"/>
        <v/>
      </c>
    </row>
    <row r="296" spans="1:12" ht="18" customHeight="1" x14ac:dyDescent="0.15">
      <c r="A296" s="72"/>
      <c r="B296" s="73" t="str">
        <f t="shared" si="25"/>
        <v/>
      </c>
      <c r="C296" s="73" t="str">
        <f t="shared" si="26"/>
        <v/>
      </c>
      <c r="D296" s="73" t="str">
        <f t="shared" si="27"/>
        <v/>
      </c>
      <c r="E296" s="73" t="str">
        <f t="shared" si="28"/>
        <v/>
      </c>
      <c r="F296" s="74"/>
      <c r="G296" s="75" t="str">
        <f>IFERROR(VLOOKUP(A296,物料参数!B:H,7,FALSE),"")</f>
        <v/>
      </c>
      <c r="H296" s="75" t="e">
        <f t="shared" si="29"/>
        <v>#VALUE!</v>
      </c>
      <c r="I296" s="72"/>
      <c r="J296" s="72"/>
      <c r="K296" s="72"/>
      <c r="L296" s="73" t="str">
        <f t="shared" si="30"/>
        <v/>
      </c>
    </row>
    <row r="297" spans="1:12" ht="18" customHeight="1" x14ac:dyDescent="0.15">
      <c r="A297" s="72"/>
      <c r="B297" s="73" t="str">
        <f t="shared" si="25"/>
        <v/>
      </c>
      <c r="C297" s="73" t="str">
        <f t="shared" si="26"/>
        <v/>
      </c>
      <c r="D297" s="73" t="str">
        <f t="shared" si="27"/>
        <v/>
      </c>
      <c r="E297" s="73" t="str">
        <f t="shared" si="28"/>
        <v/>
      </c>
      <c r="F297" s="74"/>
      <c r="G297" s="75" t="str">
        <f>IFERROR(VLOOKUP(A297,物料参数!B:H,7,FALSE),"")</f>
        <v/>
      </c>
      <c r="H297" s="75" t="e">
        <f t="shared" si="29"/>
        <v>#VALUE!</v>
      </c>
      <c r="I297" s="72"/>
      <c r="J297" s="72"/>
      <c r="K297" s="72"/>
      <c r="L297" s="73" t="str">
        <f t="shared" si="30"/>
        <v/>
      </c>
    </row>
    <row r="298" spans="1:12" ht="18" customHeight="1" x14ac:dyDescent="0.15">
      <c r="A298" s="72"/>
      <c r="B298" s="73" t="str">
        <f t="shared" si="25"/>
        <v/>
      </c>
      <c r="C298" s="73" t="str">
        <f t="shared" si="26"/>
        <v/>
      </c>
      <c r="D298" s="73" t="str">
        <f t="shared" si="27"/>
        <v/>
      </c>
      <c r="E298" s="73" t="str">
        <f t="shared" si="28"/>
        <v/>
      </c>
      <c r="F298" s="74"/>
      <c r="G298" s="75" t="str">
        <f>IFERROR(VLOOKUP(A298,物料参数!B:H,7,FALSE),"")</f>
        <v/>
      </c>
      <c r="H298" s="75" t="e">
        <f t="shared" si="29"/>
        <v>#VALUE!</v>
      </c>
      <c r="I298" s="72"/>
      <c r="J298" s="72"/>
      <c r="K298" s="72"/>
      <c r="L298" s="73" t="str">
        <f t="shared" si="30"/>
        <v/>
      </c>
    </row>
    <row r="299" spans="1:12" ht="18" customHeight="1" x14ac:dyDescent="0.15">
      <c r="A299" s="72"/>
      <c r="B299" s="73" t="str">
        <f t="shared" si="25"/>
        <v/>
      </c>
      <c r="C299" s="73" t="str">
        <f t="shared" si="26"/>
        <v/>
      </c>
      <c r="D299" s="73" t="str">
        <f t="shared" si="27"/>
        <v/>
      </c>
      <c r="E299" s="73" t="str">
        <f t="shared" si="28"/>
        <v/>
      </c>
      <c r="F299" s="74"/>
      <c r="G299" s="75" t="str">
        <f>IFERROR(VLOOKUP(A299,物料参数!B:H,7,FALSE),"")</f>
        <v/>
      </c>
      <c r="H299" s="75" t="e">
        <f t="shared" si="29"/>
        <v>#VALUE!</v>
      </c>
      <c r="I299" s="72"/>
      <c r="J299" s="72"/>
      <c r="K299" s="72"/>
      <c r="L299" s="73" t="str">
        <f t="shared" si="30"/>
        <v/>
      </c>
    </row>
    <row r="300" spans="1:12" ht="18" customHeight="1" x14ac:dyDescent="0.15">
      <c r="A300" s="72" t="s">
        <v>8</v>
      </c>
      <c r="B300" s="73" t="str">
        <f t="shared" si="25"/>
        <v>摄像头</v>
      </c>
      <c r="C300" s="73" t="str">
        <f t="shared" si="26"/>
        <v>3.6mm</v>
      </c>
      <c r="D300" s="73" t="str">
        <f t="shared" si="27"/>
        <v>型号1</v>
      </c>
      <c r="E300" s="73" t="str">
        <f t="shared" si="28"/>
        <v>个</v>
      </c>
      <c r="F300" s="74"/>
      <c r="G300" s="75">
        <f>IFERROR(VLOOKUP(A300,物料参数!B:H,7,FALSE),"")</f>
        <v>129</v>
      </c>
      <c r="H300" s="75">
        <f t="shared" si="29"/>
        <v>0</v>
      </c>
      <c r="I300" s="72"/>
      <c r="J300" s="72"/>
      <c r="K300" s="72"/>
      <c r="L300" s="73" t="str">
        <f t="shared" si="30"/>
        <v/>
      </c>
    </row>
    <row r="301" spans="1:12" ht="18" customHeight="1" x14ac:dyDescent="0.15">
      <c r="A301" s="72"/>
      <c r="B301" s="73" t="str">
        <f t="shared" si="25"/>
        <v/>
      </c>
      <c r="C301" s="73" t="str">
        <f t="shared" si="26"/>
        <v/>
      </c>
      <c r="D301" s="73" t="str">
        <f t="shared" si="27"/>
        <v/>
      </c>
      <c r="E301" s="73" t="str">
        <f t="shared" si="28"/>
        <v/>
      </c>
      <c r="F301" s="74"/>
      <c r="G301" s="75" t="str">
        <f>IFERROR(VLOOKUP(A301,物料参数!B:H,7,FALSE),"")</f>
        <v/>
      </c>
      <c r="H301" s="75" t="e">
        <f t="shared" si="29"/>
        <v>#VALUE!</v>
      </c>
      <c r="I301" s="72"/>
      <c r="J301" s="72"/>
      <c r="K301" s="72"/>
      <c r="L301" s="73" t="str">
        <f t="shared" si="30"/>
        <v/>
      </c>
    </row>
    <row r="302" spans="1:12" ht="18" customHeight="1" x14ac:dyDescent="0.15">
      <c r="A302" s="72"/>
      <c r="B302" s="73" t="str">
        <f t="shared" si="25"/>
        <v/>
      </c>
      <c r="C302" s="73" t="str">
        <f t="shared" si="26"/>
        <v/>
      </c>
      <c r="D302" s="73" t="str">
        <f t="shared" si="27"/>
        <v/>
      </c>
      <c r="E302" s="73" t="str">
        <f t="shared" si="28"/>
        <v/>
      </c>
      <c r="F302" s="74"/>
      <c r="G302" s="75" t="str">
        <f>IFERROR(VLOOKUP(A302,物料参数!B:H,7,FALSE),"")</f>
        <v/>
      </c>
      <c r="H302" s="75" t="e">
        <f t="shared" si="29"/>
        <v>#VALUE!</v>
      </c>
      <c r="I302" s="72"/>
      <c r="J302" s="72"/>
      <c r="K302" s="72"/>
      <c r="L302" s="73" t="str">
        <f t="shared" si="30"/>
        <v/>
      </c>
    </row>
    <row r="303" spans="1:12" ht="18" customHeight="1" x14ac:dyDescent="0.15">
      <c r="A303" s="72"/>
      <c r="B303" s="73" t="str">
        <f t="shared" si="25"/>
        <v/>
      </c>
      <c r="C303" s="73" t="str">
        <f t="shared" si="26"/>
        <v/>
      </c>
      <c r="D303" s="73" t="str">
        <f t="shared" si="27"/>
        <v/>
      </c>
      <c r="E303" s="73" t="str">
        <f t="shared" si="28"/>
        <v/>
      </c>
      <c r="F303" s="74"/>
      <c r="G303" s="75" t="str">
        <f>IFERROR(VLOOKUP(A303,物料参数!B:H,7,FALSE),"")</f>
        <v/>
      </c>
      <c r="H303" s="75" t="e">
        <f t="shared" si="29"/>
        <v>#VALUE!</v>
      </c>
      <c r="I303" s="72"/>
      <c r="J303" s="72"/>
      <c r="K303" s="72"/>
      <c r="L303" s="73" t="str">
        <f t="shared" si="30"/>
        <v/>
      </c>
    </row>
    <row r="304" spans="1:12" ht="18" customHeight="1" x14ac:dyDescent="0.15">
      <c r="A304" s="72"/>
      <c r="B304" s="73" t="str">
        <f t="shared" si="25"/>
        <v/>
      </c>
      <c r="C304" s="73" t="str">
        <f t="shared" si="26"/>
        <v/>
      </c>
      <c r="D304" s="73" t="str">
        <f t="shared" si="27"/>
        <v/>
      </c>
      <c r="E304" s="73" t="str">
        <f t="shared" si="28"/>
        <v/>
      </c>
      <c r="F304" s="74"/>
      <c r="G304" s="75" t="str">
        <f>IFERROR(VLOOKUP(A304,物料参数!B:H,7,FALSE),"")</f>
        <v/>
      </c>
      <c r="H304" s="75" t="e">
        <f t="shared" si="29"/>
        <v>#VALUE!</v>
      </c>
      <c r="I304" s="72"/>
      <c r="J304" s="72"/>
      <c r="K304" s="72"/>
      <c r="L304" s="73" t="str">
        <f t="shared" si="30"/>
        <v/>
      </c>
    </row>
    <row r="305" spans="1:12" ht="18" customHeight="1" x14ac:dyDescent="0.15">
      <c r="A305" s="72"/>
      <c r="B305" s="73" t="str">
        <f t="shared" si="25"/>
        <v/>
      </c>
      <c r="C305" s="73" t="str">
        <f t="shared" si="26"/>
        <v/>
      </c>
      <c r="D305" s="73" t="str">
        <f t="shared" si="27"/>
        <v/>
      </c>
      <c r="E305" s="73" t="str">
        <f t="shared" si="28"/>
        <v/>
      </c>
      <c r="F305" s="74"/>
      <c r="G305" s="75" t="str">
        <f>IFERROR(VLOOKUP(A305,物料参数!B:H,7,FALSE),"")</f>
        <v/>
      </c>
      <c r="H305" s="75" t="e">
        <f t="shared" si="29"/>
        <v>#VALUE!</v>
      </c>
      <c r="I305" s="72"/>
      <c r="J305" s="72"/>
      <c r="K305" s="72"/>
      <c r="L305" s="73" t="str">
        <f t="shared" si="30"/>
        <v/>
      </c>
    </row>
    <row r="306" spans="1:12" ht="18" customHeight="1" x14ac:dyDescent="0.15">
      <c r="A306" s="72"/>
      <c r="B306" s="73" t="str">
        <f t="shared" si="25"/>
        <v/>
      </c>
      <c r="C306" s="73" t="str">
        <f t="shared" si="26"/>
        <v/>
      </c>
      <c r="D306" s="73" t="str">
        <f t="shared" si="27"/>
        <v/>
      </c>
      <c r="E306" s="73" t="str">
        <f t="shared" si="28"/>
        <v/>
      </c>
      <c r="F306" s="74"/>
      <c r="G306" s="75" t="str">
        <f>IFERROR(VLOOKUP(A306,物料参数!B:H,7,FALSE),"")</f>
        <v/>
      </c>
      <c r="H306" s="75" t="e">
        <f t="shared" si="29"/>
        <v>#VALUE!</v>
      </c>
      <c r="I306" s="72"/>
      <c r="J306" s="72"/>
      <c r="K306" s="72"/>
      <c r="L306" s="73" t="str">
        <f t="shared" si="30"/>
        <v/>
      </c>
    </row>
    <row r="307" spans="1:12" ht="18" customHeight="1" x14ac:dyDescent="0.15">
      <c r="A307" s="72"/>
      <c r="B307" s="73" t="str">
        <f t="shared" si="25"/>
        <v/>
      </c>
      <c r="C307" s="73" t="str">
        <f t="shared" si="26"/>
        <v/>
      </c>
      <c r="D307" s="73" t="str">
        <f t="shared" si="27"/>
        <v/>
      </c>
      <c r="E307" s="73" t="str">
        <f t="shared" si="28"/>
        <v/>
      </c>
      <c r="F307" s="74"/>
      <c r="G307" s="75" t="str">
        <f>IFERROR(VLOOKUP(A307,物料参数!B:H,7,FALSE),"")</f>
        <v/>
      </c>
      <c r="H307" s="75" t="e">
        <f t="shared" si="29"/>
        <v>#VALUE!</v>
      </c>
      <c r="I307" s="72"/>
      <c r="J307" s="72"/>
      <c r="K307" s="72"/>
      <c r="L307" s="73" t="str">
        <f t="shared" si="30"/>
        <v/>
      </c>
    </row>
    <row r="308" spans="1:12" ht="18" customHeight="1" x14ac:dyDescent="0.15">
      <c r="A308" s="72"/>
      <c r="B308" s="73" t="str">
        <f t="shared" si="25"/>
        <v/>
      </c>
      <c r="C308" s="73" t="str">
        <f t="shared" si="26"/>
        <v/>
      </c>
      <c r="D308" s="73" t="str">
        <f t="shared" si="27"/>
        <v/>
      </c>
      <c r="E308" s="73" t="str">
        <f t="shared" si="28"/>
        <v/>
      </c>
      <c r="F308" s="74"/>
      <c r="G308" s="75" t="str">
        <f>IFERROR(VLOOKUP(A308,物料参数!B:H,7,FALSE),"")</f>
        <v/>
      </c>
      <c r="H308" s="75" t="e">
        <f t="shared" si="29"/>
        <v>#VALUE!</v>
      </c>
      <c r="I308" s="72"/>
      <c r="J308" s="72"/>
      <c r="K308" s="72"/>
      <c r="L308" s="73" t="str">
        <f t="shared" si="30"/>
        <v/>
      </c>
    </row>
    <row r="309" spans="1:12" ht="18" customHeight="1" x14ac:dyDescent="0.15">
      <c r="A309" s="72"/>
      <c r="B309" s="73" t="str">
        <f t="shared" si="25"/>
        <v/>
      </c>
      <c r="C309" s="73" t="str">
        <f t="shared" si="26"/>
        <v/>
      </c>
      <c r="D309" s="73" t="str">
        <f t="shared" si="27"/>
        <v/>
      </c>
      <c r="E309" s="73" t="str">
        <f t="shared" si="28"/>
        <v/>
      </c>
      <c r="F309" s="74"/>
      <c r="G309" s="75" t="str">
        <f>IFERROR(VLOOKUP(A309,物料参数!B:H,7,FALSE),"")</f>
        <v/>
      </c>
      <c r="H309" s="75" t="e">
        <f t="shared" si="29"/>
        <v>#VALUE!</v>
      </c>
      <c r="I309" s="72"/>
      <c r="J309" s="72"/>
      <c r="K309" s="72"/>
      <c r="L309" s="73" t="str">
        <f t="shared" si="30"/>
        <v/>
      </c>
    </row>
    <row r="310" spans="1:12" ht="18" customHeight="1" x14ac:dyDescent="0.15">
      <c r="A310" s="72"/>
      <c r="B310" s="73" t="str">
        <f t="shared" si="25"/>
        <v/>
      </c>
      <c r="C310" s="73" t="str">
        <f t="shared" si="26"/>
        <v/>
      </c>
      <c r="D310" s="73" t="str">
        <f t="shared" si="27"/>
        <v/>
      </c>
      <c r="E310" s="73" t="str">
        <f t="shared" si="28"/>
        <v/>
      </c>
      <c r="F310" s="74"/>
      <c r="G310" s="75" t="str">
        <f>IFERROR(VLOOKUP(A310,物料参数!B:H,7,FALSE),"")</f>
        <v/>
      </c>
      <c r="H310" s="75" t="e">
        <f t="shared" si="29"/>
        <v>#VALUE!</v>
      </c>
      <c r="I310" s="72"/>
      <c r="J310" s="72"/>
      <c r="K310" s="72"/>
      <c r="L310" s="73" t="str">
        <f t="shared" si="30"/>
        <v/>
      </c>
    </row>
    <row r="311" spans="1:12" ht="18" customHeight="1" x14ac:dyDescent="0.15">
      <c r="A311" s="72"/>
      <c r="B311" s="73" t="str">
        <f t="shared" si="25"/>
        <v/>
      </c>
      <c r="C311" s="73" t="str">
        <f t="shared" si="26"/>
        <v/>
      </c>
      <c r="D311" s="73" t="str">
        <f t="shared" si="27"/>
        <v/>
      </c>
      <c r="E311" s="73" t="str">
        <f t="shared" si="28"/>
        <v/>
      </c>
      <c r="F311" s="74"/>
      <c r="G311" s="75" t="str">
        <f>IFERROR(VLOOKUP(A311,物料参数!B:H,7,FALSE),"")</f>
        <v/>
      </c>
      <c r="H311" s="75" t="e">
        <f t="shared" si="29"/>
        <v>#VALUE!</v>
      </c>
      <c r="I311" s="72"/>
      <c r="J311" s="72"/>
      <c r="K311" s="72"/>
      <c r="L311" s="73" t="str">
        <f t="shared" si="30"/>
        <v/>
      </c>
    </row>
    <row r="312" spans="1:12" ht="18" customHeight="1" x14ac:dyDescent="0.15">
      <c r="A312" s="72"/>
      <c r="B312" s="73" t="str">
        <f t="shared" si="25"/>
        <v/>
      </c>
      <c r="C312" s="73" t="str">
        <f t="shared" si="26"/>
        <v/>
      </c>
      <c r="D312" s="73" t="str">
        <f t="shared" si="27"/>
        <v/>
      </c>
      <c r="E312" s="73" t="str">
        <f t="shared" si="28"/>
        <v/>
      </c>
      <c r="F312" s="74"/>
      <c r="G312" s="75" t="str">
        <f>IFERROR(VLOOKUP(A312,物料参数!B:H,7,FALSE),"")</f>
        <v/>
      </c>
      <c r="H312" s="75" t="e">
        <f t="shared" si="29"/>
        <v>#VALUE!</v>
      </c>
      <c r="I312" s="72"/>
      <c r="J312" s="72"/>
      <c r="K312" s="72"/>
      <c r="L312" s="73" t="str">
        <f t="shared" si="30"/>
        <v/>
      </c>
    </row>
    <row r="313" spans="1:12" ht="18" customHeight="1" x14ac:dyDescent="0.15">
      <c r="A313" s="72"/>
      <c r="B313" s="73" t="str">
        <f t="shared" si="25"/>
        <v/>
      </c>
      <c r="C313" s="73" t="str">
        <f t="shared" si="26"/>
        <v/>
      </c>
      <c r="D313" s="73" t="str">
        <f t="shared" si="27"/>
        <v/>
      </c>
      <c r="E313" s="73" t="str">
        <f t="shared" si="28"/>
        <v/>
      </c>
      <c r="F313" s="74"/>
      <c r="G313" s="75" t="str">
        <f>IFERROR(VLOOKUP(A313,物料参数!B:H,7,FALSE),"")</f>
        <v/>
      </c>
      <c r="H313" s="75" t="e">
        <f t="shared" si="29"/>
        <v>#VALUE!</v>
      </c>
      <c r="I313" s="72"/>
      <c r="J313" s="72"/>
      <c r="K313" s="72"/>
      <c r="L313" s="73" t="str">
        <f t="shared" si="30"/>
        <v/>
      </c>
    </row>
    <row r="314" spans="1:12" ht="18" customHeight="1" x14ac:dyDescent="0.15">
      <c r="A314" s="72"/>
      <c r="B314" s="73" t="str">
        <f t="shared" si="25"/>
        <v/>
      </c>
      <c r="C314" s="73" t="str">
        <f t="shared" si="26"/>
        <v/>
      </c>
      <c r="D314" s="73" t="str">
        <f t="shared" si="27"/>
        <v/>
      </c>
      <c r="E314" s="73" t="str">
        <f t="shared" si="28"/>
        <v/>
      </c>
      <c r="F314" s="74"/>
      <c r="G314" s="75" t="str">
        <f>IFERROR(VLOOKUP(A314,物料参数!B:H,7,FALSE),"")</f>
        <v/>
      </c>
      <c r="H314" s="75" t="e">
        <f t="shared" si="29"/>
        <v>#VALUE!</v>
      </c>
      <c r="I314" s="72"/>
      <c r="J314" s="72"/>
      <c r="K314" s="72"/>
      <c r="L314" s="73" t="str">
        <f t="shared" si="30"/>
        <v/>
      </c>
    </row>
    <row r="315" spans="1:12" ht="18" customHeight="1" x14ac:dyDescent="0.15">
      <c r="A315" s="72"/>
      <c r="B315" s="73" t="str">
        <f t="shared" si="25"/>
        <v/>
      </c>
      <c r="C315" s="73" t="str">
        <f t="shared" si="26"/>
        <v/>
      </c>
      <c r="D315" s="73" t="str">
        <f t="shared" si="27"/>
        <v/>
      </c>
      <c r="E315" s="73" t="str">
        <f t="shared" si="28"/>
        <v/>
      </c>
      <c r="F315" s="74"/>
      <c r="G315" s="75" t="str">
        <f>IFERROR(VLOOKUP(A315,物料参数!B:H,7,FALSE),"")</f>
        <v/>
      </c>
      <c r="H315" s="75" t="e">
        <f t="shared" si="29"/>
        <v>#VALUE!</v>
      </c>
      <c r="I315" s="72"/>
      <c r="J315" s="72"/>
      <c r="K315" s="72"/>
      <c r="L315" s="73" t="str">
        <f t="shared" si="30"/>
        <v/>
      </c>
    </row>
    <row r="316" spans="1:12" ht="18" customHeight="1" x14ac:dyDescent="0.15">
      <c r="A316" s="72"/>
      <c r="B316" s="73" t="str">
        <f t="shared" si="25"/>
        <v/>
      </c>
      <c r="C316" s="73" t="str">
        <f t="shared" si="26"/>
        <v/>
      </c>
      <c r="D316" s="73" t="str">
        <f t="shared" si="27"/>
        <v/>
      </c>
      <c r="E316" s="73" t="str">
        <f t="shared" si="28"/>
        <v/>
      </c>
      <c r="F316" s="74"/>
      <c r="G316" s="75" t="str">
        <f>IFERROR(VLOOKUP(A316,物料参数!B:H,7,FALSE),"")</f>
        <v/>
      </c>
      <c r="H316" s="75" t="e">
        <f t="shared" si="29"/>
        <v>#VALUE!</v>
      </c>
      <c r="I316" s="72"/>
      <c r="J316" s="72"/>
      <c r="K316" s="72"/>
      <c r="L316" s="73" t="str">
        <f t="shared" si="30"/>
        <v/>
      </c>
    </row>
    <row r="317" spans="1:12" ht="18" customHeight="1" x14ac:dyDescent="0.15">
      <c r="A317" s="72"/>
      <c r="B317" s="73" t="str">
        <f t="shared" si="25"/>
        <v/>
      </c>
      <c r="C317" s="73" t="str">
        <f t="shared" si="26"/>
        <v/>
      </c>
      <c r="D317" s="73" t="str">
        <f t="shared" si="27"/>
        <v/>
      </c>
      <c r="E317" s="73" t="str">
        <f t="shared" si="28"/>
        <v/>
      </c>
      <c r="F317" s="74"/>
      <c r="G317" s="75" t="str">
        <f>IFERROR(VLOOKUP(A317,物料参数!B:H,7,FALSE),"")</f>
        <v/>
      </c>
      <c r="H317" s="75" t="e">
        <f t="shared" si="29"/>
        <v>#VALUE!</v>
      </c>
      <c r="I317" s="72"/>
      <c r="J317" s="72"/>
      <c r="K317" s="72"/>
      <c r="L317" s="73" t="str">
        <f t="shared" si="30"/>
        <v/>
      </c>
    </row>
    <row r="318" spans="1:12" ht="18" customHeight="1" x14ac:dyDescent="0.15">
      <c r="A318" s="72"/>
      <c r="B318" s="73" t="str">
        <f t="shared" si="25"/>
        <v/>
      </c>
      <c r="C318" s="73" t="str">
        <f t="shared" si="26"/>
        <v/>
      </c>
      <c r="D318" s="73" t="str">
        <f t="shared" si="27"/>
        <v/>
      </c>
      <c r="E318" s="73" t="str">
        <f t="shared" si="28"/>
        <v/>
      </c>
      <c r="F318" s="74"/>
      <c r="G318" s="75" t="str">
        <f>IFERROR(VLOOKUP(A318,物料参数!B:H,7,FALSE),"")</f>
        <v/>
      </c>
      <c r="H318" s="75" t="e">
        <f t="shared" si="29"/>
        <v>#VALUE!</v>
      </c>
      <c r="I318" s="72"/>
      <c r="J318" s="72"/>
      <c r="K318" s="72"/>
      <c r="L318" s="73" t="str">
        <f t="shared" si="30"/>
        <v/>
      </c>
    </row>
    <row r="319" spans="1:12" ht="18" customHeight="1" x14ac:dyDescent="0.15">
      <c r="A319" s="72"/>
      <c r="B319" s="73" t="str">
        <f t="shared" si="25"/>
        <v/>
      </c>
      <c r="C319" s="73" t="str">
        <f t="shared" si="26"/>
        <v/>
      </c>
      <c r="D319" s="73" t="str">
        <f t="shared" si="27"/>
        <v/>
      </c>
      <c r="E319" s="73" t="str">
        <f t="shared" si="28"/>
        <v/>
      </c>
      <c r="F319" s="74"/>
      <c r="G319" s="75" t="str">
        <f>IFERROR(VLOOKUP(A319,物料参数!B:H,7,FALSE),"")</f>
        <v/>
      </c>
      <c r="H319" s="75" t="e">
        <f t="shared" si="29"/>
        <v>#VALUE!</v>
      </c>
      <c r="I319" s="72"/>
      <c r="J319" s="72"/>
      <c r="K319" s="72"/>
      <c r="L319" s="73" t="str">
        <f t="shared" si="30"/>
        <v/>
      </c>
    </row>
    <row r="320" spans="1:12" ht="18" customHeight="1" x14ac:dyDescent="0.15">
      <c r="A320" s="72"/>
      <c r="B320" s="73" t="str">
        <f t="shared" si="25"/>
        <v/>
      </c>
      <c r="C320" s="73" t="str">
        <f t="shared" si="26"/>
        <v/>
      </c>
      <c r="D320" s="73" t="str">
        <f t="shared" si="27"/>
        <v/>
      </c>
      <c r="E320" s="73" t="str">
        <f t="shared" si="28"/>
        <v/>
      </c>
      <c r="F320" s="74"/>
      <c r="G320" s="75" t="str">
        <f>IFERROR(VLOOKUP(A320,物料参数!B:H,7,FALSE),"")</f>
        <v/>
      </c>
      <c r="H320" s="75" t="e">
        <f t="shared" si="29"/>
        <v>#VALUE!</v>
      </c>
      <c r="I320" s="72"/>
      <c r="J320" s="72"/>
      <c r="K320" s="72"/>
      <c r="L320" s="73" t="str">
        <f t="shared" si="30"/>
        <v/>
      </c>
    </row>
    <row r="321" spans="1:12" ht="18" customHeight="1" x14ac:dyDescent="0.15">
      <c r="A321" s="72"/>
      <c r="B321" s="73" t="str">
        <f t="shared" si="25"/>
        <v/>
      </c>
      <c r="C321" s="73" t="str">
        <f t="shared" si="26"/>
        <v/>
      </c>
      <c r="D321" s="73" t="str">
        <f t="shared" si="27"/>
        <v/>
      </c>
      <c r="E321" s="73" t="str">
        <f t="shared" si="28"/>
        <v/>
      </c>
      <c r="F321" s="74"/>
      <c r="G321" s="75" t="str">
        <f>IFERROR(VLOOKUP(A321,物料参数!B:H,7,FALSE),"")</f>
        <v/>
      </c>
      <c r="H321" s="75" t="e">
        <f t="shared" si="29"/>
        <v>#VALUE!</v>
      </c>
      <c r="I321" s="72"/>
      <c r="J321" s="72"/>
      <c r="K321" s="72"/>
      <c r="L321" s="73" t="str">
        <f t="shared" si="30"/>
        <v/>
      </c>
    </row>
    <row r="322" spans="1:12" ht="18" customHeight="1" x14ac:dyDescent="0.15">
      <c r="A322" s="72"/>
      <c r="B322" s="73" t="str">
        <f t="shared" si="25"/>
        <v/>
      </c>
      <c r="C322" s="73" t="str">
        <f t="shared" si="26"/>
        <v/>
      </c>
      <c r="D322" s="73" t="str">
        <f t="shared" si="27"/>
        <v/>
      </c>
      <c r="E322" s="73" t="str">
        <f t="shared" si="28"/>
        <v/>
      </c>
      <c r="F322" s="74"/>
      <c r="G322" s="75" t="str">
        <f>IFERROR(VLOOKUP(A322,物料参数!B:H,7,FALSE),"")</f>
        <v/>
      </c>
      <c r="H322" s="75" t="e">
        <f t="shared" si="29"/>
        <v>#VALUE!</v>
      </c>
      <c r="I322" s="72"/>
      <c r="J322" s="72"/>
      <c r="K322" s="72"/>
      <c r="L322" s="73" t="str">
        <f t="shared" si="30"/>
        <v/>
      </c>
    </row>
    <row r="323" spans="1:12" ht="18" customHeight="1" x14ac:dyDescent="0.15">
      <c r="A323" s="72"/>
      <c r="B323" s="73" t="str">
        <f t="shared" ref="B323:B386" si="31">IF($A323=0,"",IF(VLOOKUP($A323,nbbm,2,FALSE)=0,"无此物料",VLOOKUP($A323,nbbm,2,FALSE)))</f>
        <v/>
      </c>
      <c r="C323" s="73" t="str">
        <f t="shared" ref="C323:C386" si="32">IF($A323=0,"",IF(VLOOKUP($A323,nbbm,3,FALSE)=0,"-",VLOOKUP($A323,nbbm,3,FALSE)))</f>
        <v/>
      </c>
      <c r="D323" s="73" t="str">
        <f t="shared" ref="D323:D386" si="33">IF($A323=0,"",IF(VLOOKUP($A323,nbbm,4,FALSE)=0,"-",VLOOKUP($A323,nbbm,4,FALSE)))</f>
        <v/>
      </c>
      <c r="E323" s="73" t="str">
        <f t="shared" ref="E323:E386" si="34">IF($A323=0,"",IF(VLOOKUP($A323,nbbm,5,FALSE)=0,"-",VLOOKUP($A323,nbbm,5,FALSE)))</f>
        <v/>
      </c>
      <c r="F323" s="74"/>
      <c r="G323" s="75" t="str">
        <f>IFERROR(VLOOKUP(A323,物料参数!B:H,7,FALSE),"")</f>
        <v/>
      </c>
      <c r="H323" s="75" t="e">
        <f t="shared" si="29"/>
        <v>#VALUE!</v>
      </c>
      <c r="I323" s="72"/>
      <c r="J323" s="72"/>
      <c r="K323" s="72"/>
      <c r="L323" s="73" t="str">
        <f t="shared" si="30"/>
        <v/>
      </c>
    </row>
    <row r="324" spans="1:12" ht="18" customHeight="1" x14ac:dyDescent="0.15">
      <c r="A324" s="72"/>
      <c r="B324" s="73" t="str">
        <f t="shared" si="31"/>
        <v/>
      </c>
      <c r="C324" s="73" t="str">
        <f t="shared" si="32"/>
        <v/>
      </c>
      <c r="D324" s="73" t="str">
        <f t="shared" si="33"/>
        <v/>
      </c>
      <c r="E324" s="73" t="str">
        <f t="shared" si="34"/>
        <v/>
      </c>
      <c r="F324" s="74"/>
      <c r="G324" s="75" t="str">
        <f>IFERROR(VLOOKUP(A324,物料参数!B:H,7,FALSE),"")</f>
        <v/>
      </c>
      <c r="H324" s="75" t="e">
        <f t="shared" si="29"/>
        <v>#VALUE!</v>
      </c>
      <c r="I324" s="72"/>
      <c r="J324" s="72"/>
      <c r="K324" s="72"/>
      <c r="L324" s="73" t="str">
        <f t="shared" si="30"/>
        <v/>
      </c>
    </row>
    <row r="325" spans="1:12" ht="18" customHeight="1" x14ac:dyDescent="0.15">
      <c r="A325" s="72"/>
      <c r="B325" s="73" t="str">
        <f t="shared" si="31"/>
        <v/>
      </c>
      <c r="C325" s="73" t="str">
        <f t="shared" si="32"/>
        <v/>
      </c>
      <c r="D325" s="73" t="str">
        <f t="shared" si="33"/>
        <v/>
      </c>
      <c r="E325" s="73" t="str">
        <f t="shared" si="34"/>
        <v/>
      </c>
      <c r="F325" s="74"/>
      <c r="G325" s="75" t="str">
        <f>IFERROR(VLOOKUP(A325,物料参数!B:H,7,FALSE),"")</f>
        <v/>
      </c>
      <c r="H325" s="75" t="e">
        <f t="shared" si="29"/>
        <v>#VALUE!</v>
      </c>
      <c r="I325" s="72"/>
      <c r="J325" s="72"/>
      <c r="K325" s="72"/>
      <c r="L325" s="73" t="str">
        <f t="shared" si="30"/>
        <v/>
      </c>
    </row>
    <row r="326" spans="1:12" ht="18" customHeight="1" x14ac:dyDescent="0.15">
      <c r="A326" s="72"/>
      <c r="B326" s="73" t="str">
        <f t="shared" si="31"/>
        <v/>
      </c>
      <c r="C326" s="73" t="str">
        <f t="shared" si="32"/>
        <v/>
      </c>
      <c r="D326" s="73" t="str">
        <f t="shared" si="33"/>
        <v/>
      </c>
      <c r="E326" s="73" t="str">
        <f t="shared" si="34"/>
        <v/>
      </c>
      <c r="F326" s="74"/>
      <c r="G326" s="75" t="str">
        <f>IFERROR(VLOOKUP(A326,物料参数!B:H,7,FALSE),"")</f>
        <v/>
      </c>
      <c r="H326" s="75" t="e">
        <f t="shared" si="29"/>
        <v>#VALUE!</v>
      </c>
      <c r="I326" s="72"/>
      <c r="J326" s="72"/>
      <c r="K326" s="72"/>
      <c r="L326" s="73" t="str">
        <f t="shared" si="30"/>
        <v/>
      </c>
    </row>
    <row r="327" spans="1:12" ht="18" customHeight="1" x14ac:dyDescent="0.15">
      <c r="A327" s="72"/>
      <c r="B327" s="73" t="str">
        <f t="shared" si="31"/>
        <v/>
      </c>
      <c r="C327" s="73" t="str">
        <f t="shared" si="32"/>
        <v/>
      </c>
      <c r="D327" s="73" t="str">
        <f t="shared" si="33"/>
        <v/>
      </c>
      <c r="E327" s="73" t="str">
        <f t="shared" si="34"/>
        <v/>
      </c>
      <c r="F327" s="74"/>
      <c r="G327" s="75" t="str">
        <f>IFERROR(VLOOKUP(A327,物料参数!B:H,7,FALSE),"")</f>
        <v/>
      </c>
      <c r="H327" s="75" t="e">
        <f t="shared" ref="H327:H390" si="35">G327*F327</f>
        <v>#VALUE!</v>
      </c>
      <c r="I327" s="72"/>
      <c r="J327" s="72"/>
      <c r="K327" s="72"/>
      <c r="L327" s="73" t="str">
        <f t="shared" si="30"/>
        <v/>
      </c>
    </row>
    <row r="328" spans="1:12" ht="18" customHeight="1" x14ac:dyDescent="0.15">
      <c r="A328" s="72"/>
      <c r="B328" s="73" t="str">
        <f t="shared" si="31"/>
        <v/>
      </c>
      <c r="C328" s="73" t="str">
        <f t="shared" si="32"/>
        <v/>
      </c>
      <c r="D328" s="73" t="str">
        <f t="shared" si="33"/>
        <v/>
      </c>
      <c r="E328" s="73" t="str">
        <f t="shared" si="34"/>
        <v/>
      </c>
      <c r="F328" s="74"/>
      <c r="G328" s="75" t="str">
        <f>IFERROR(VLOOKUP(A328,物料参数!B:H,7,FALSE),"")</f>
        <v/>
      </c>
      <c r="H328" s="75" t="e">
        <f t="shared" si="35"/>
        <v>#VALUE!</v>
      </c>
      <c r="I328" s="72"/>
      <c r="J328" s="72"/>
      <c r="K328" s="72"/>
      <c r="L328" s="73" t="str">
        <f t="shared" si="30"/>
        <v/>
      </c>
    </row>
    <row r="329" spans="1:12" ht="18" customHeight="1" x14ac:dyDescent="0.15">
      <c r="A329" s="72"/>
      <c r="B329" s="73" t="str">
        <f t="shared" si="31"/>
        <v/>
      </c>
      <c r="C329" s="73" t="str">
        <f t="shared" si="32"/>
        <v/>
      </c>
      <c r="D329" s="73" t="str">
        <f t="shared" si="33"/>
        <v/>
      </c>
      <c r="E329" s="73" t="str">
        <f t="shared" si="34"/>
        <v/>
      </c>
      <c r="F329" s="74"/>
      <c r="G329" s="75" t="str">
        <f>IFERROR(VLOOKUP(A329,物料参数!B:H,7,FALSE),"")</f>
        <v/>
      </c>
      <c r="H329" s="75" t="e">
        <f t="shared" si="35"/>
        <v>#VALUE!</v>
      </c>
      <c r="I329" s="72"/>
      <c r="J329" s="72"/>
      <c r="K329" s="72"/>
      <c r="L329" s="73" t="str">
        <f t="shared" ref="L329:L392" si="36">IF(F329&gt;0,"出库","")</f>
        <v/>
      </c>
    </row>
    <row r="330" spans="1:12" ht="18" customHeight="1" x14ac:dyDescent="0.15">
      <c r="A330" s="72"/>
      <c r="B330" s="73" t="str">
        <f t="shared" si="31"/>
        <v/>
      </c>
      <c r="C330" s="73" t="str">
        <f t="shared" si="32"/>
        <v/>
      </c>
      <c r="D330" s="73" t="str">
        <f t="shared" si="33"/>
        <v/>
      </c>
      <c r="E330" s="73" t="str">
        <f t="shared" si="34"/>
        <v/>
      </c>
      <c r="F330" s="74"/>
      <c r="G330" s="75" t="str">
        <f>IFERROR(VLOOKUP(A330,物料参数!B:H,7,FALSE),"")</f>
        <v/>
      </c>
      <c r="H330" s="75" t="e">
        <f t="shared" si="35"/>
        <v>#VALUE!</v>
      </c>
      <c r="I330" s="72"/>
      <c r="J330" s="72"/>
      <c r="K330" s="72"/>
      <c r="L330" s="73" t="str">
        <f t="shared" si="36"/>
        <v/>
      </c>
    </row>
    <row r="331" spans="1:12" ht="18" customHeight="1" x14ac:dyDescent="0.15">
      <c r="A331" s="72"/>
      <c r="B331" s="73" t="str">
        <f t="shared" si="31"/>
        <v/>
      </c>
      <c r="C331" s="73" t="str">
        <f t="shared" si="32"/>
        <v/>
      </c>
      <c r="D331" s="73" t="str">
        <f t="shared" si="33"/>
        <v/>
      </c>
      <c r="E331" s="73" t="str">
        <f t="shared" si="34"/>
        <v/>
      </c>
      <c r="F331" s="74"/>
      <c r="G331" s="75" t="str">
        <f>IFERROR(VLOOKUP(A331,物料参数!B:H,7,FALSE),"")</f>
        <v/>
      </c>
      <c r="H331" s="75" t="e">
        <f t="shared" si="35"/>
        <v>#VALUE!</v>
      </c>
      <c r="I331" s="72"/>
      <c r="J331" s="72"/>
      <c r="K331" s="72"/>
      <c r="L331" s="73" t="str">
        <f t="shared" si="36"/>
        <v/>
      </c>
    </row>
    <row r="332" spans="1:12" ht="18" customHeight="1" x14ac:dyDescent="0.15">
      <c r="A332" s="72"/>
      <c r="B332" s="73" t="str">
        <f t="shared" si="31"/>
        <v/>
      </c>
      <c r="C332" s="73" t="str">
        <f t="shared" si="32"/>
        <v/>
      </c>
      <c r="D332" s="73" t="str">
        <f t="shared" si="33"/>
        <v/>
      </c>
      <c r="E332" s="73" t="str">
        <f t="shared" si="34"/>
        <v/>
      </c>
      <c r="F332" s="74"/>
      <c r="G332" s="75" t="str">
        <f>IFERROR(VLOOKUP(A332,物料参数!B:H,7,FALSE),"")</f>
        <v/>
      </c>
      <c r="H332" s="75" t="e">
        <f t="shared" si="35"/>
        <v>#VALUE!</v>
      </c>
      <c r="I332" s="72"/>
      <c r="J332" s="72"/>
      <c r="K332" s="72"/>
      <c r="L332" s="73" t="str">
        <f t="shared" si="36"/>
        <v/>
      </c>
    </row>
    <row r="333" spans="1:12" ht="18" customHeight="1" x14ac:dyDescent="0.15">
      <c r="A333" s="72"/>
      <c r="B333" s="73" t="str">
        <f t="shared" si="31"/>
        <v/>
      </c>
      <c r="C333" s="73" t="str">
        <f t="shared" si="32"/>
        <v/>
      </c>
      <c r="D333" s="73" t="str">
        <f t="shared" si="33"/>
        <v/>
      </c>
      <c r="E333" s="73" t="str">
        <f t="shared" si="34"/>
        <v/>
      </c>
      <c r="F333" s="74"/>
      <c r="G333" s="75" t="str">
        <f>IFERROR(VLOOKUP(A333,物料参数!B:H,7,FALSE),"")</f>
        <v/>
      </c>
      <c r="H333" s="75" t="e">
        <f t="shared" si="35"/>
        <v>#VALUE!</v>
      </c>
      <c r="I333" s="72"/>
      <c r="J333" s="72"/>
      <c r="K333" s="72"/>
      <c r="L333" s="73" t="str">
        <f t="shared" si="36"/>
        <v/>
      </c>
    </row>
    <row r="334" spans="1:12" ht="18" customHeight="1" x14ac:dyDescent="0.15">
      <c r="A334" s="72"/>
      <c r="B334" s="73" t="str">
        <f t="shared" si="31"/>
        <v/>
      </c>
      <c r="C334" s="73" t="str">
        <f t="shared" si="32"/>
        <v/>
      </c>
      <c r="D334" s="73" t="str">
        <f t="shared" si="33"/>
        <v/>
      </c>
      <c r="E334" s="73" t="str">
        <f t="shared" si="34"/>
        <v/>
      </c>
      <c r="F334" s="74"/>
      <c r="G334" s="75" t="str">
        <f>IFERROR(VLOOKUP(A334,物料参数!B:H,7,FALSE),"")</f>
        <v/>
      </c>
      <c r="H334" s="75" t="e">
        <f t="shared" si="35"/>
        <v>#VALUE!</v>
      </c>
      <c r="I334" s="72"/>
      <c r="J334" s="72"/>
      <c r="K334" s="72"/>
      <c r="L334" s="73" t="str">
        <f t="shared" si="36"/>
        <v/>
      </c>
    </row>
    <row r="335" spans="1:12" ht="18" customHeight="1" x14ac:dyDescent="0.15">
      <c r="A335" s="72"/>
      <c r="B335" s="73" t="str">
        <f t="shared" si="31"/>
        <v/>
      </c>
      <c r="C335" s="73" t="str">
        <f t="shared" si="32"/>
        <v/>
      </c>
      <c r="D335" s="73" t="str">
        <f t="shared" si="33"/>
        <v/>
      </c>
      <c r="E335" s="73" t="str">
        <f t="shared" si="34"/>
        <v/>
      </c>
      <c r="F335" s="74"/>
      <c r="G335" s="75" t="str">
        <f>IFERROR(VLOOKUP(A335,物料参数!B:H,7,FALSE),"")</f>
        <v/>
      </c>
      <c r="H335" s="75" t="e">
        <f t="shared" si="35"/>
        <v>#VALUE!</v>
      </c>
      <c r="I335" s="72"/>
      <c r="J335" s="72"/>
      <c r="K335" s="72"/>
      <c r="L335" s="73" t="str">
        <f t="shared" si="36"/>
        <v/>
      </c>
    </row>
    <row r="336" spans="1:12" ht="18" customHeight="1" x14ac:dyDescent="0.15">
      <c r="A336" s="72"/>
      <c r="B336" s="73" t="str">
        <f t="shared" si="31"/>
        <v/>
      </c>
      <c r="C336" s="73" t="str">
        <f t="shared" si="32"/>
        <v/>
      </c>
      <c r="D336" s="73" t="str">
        <f t="shared" si="33"/>
        <v/>
      </c>
      <c r="E336" s="73" t="str">
        <f t="shared" si="34"/>
        <v/>
      </c>
      <c r="F336" s="74"/>
      <c r="G336" s="75" t="str">
        <f>IFERROR(VLOOKUP(A336,物料参数!B:H,7,FALSE),"")</f>
        <v/>
      </c>
      <c r="H336" s="75" t="e">
        <f t="shared" si="35"/>
        <v>#VALUE!</v>
      </c>
      <c r="I336" s="72"/>
      <c r="J336" s="72"/>
      <c r="K336" s="72"/>
      <c r="L336" s="73" t="str">
        <f t="shared" si="36"/>
        <v/>
      </c>
    </row>
    <row r="337" spans="1:12" ht="18" customHeight="1" x14ac:dyDescent="0.15">
      <c r="A337" s="72"/>
      <c r="B337" s="73" t="str">
        <f t="shared" si="31"/>
        <v/>
      </c>
      <c r="C337" s="73" t="str">
        <f t="shared" si="32"/>
        <v/>
      </c>
      <c r="D337" s="73" t="str">
        <f t="shared" si="33"/>
        <v/>
      </c>
      <c r="E337" s="73" t="str">
        <f t="shared" si="34"/>
        <v/>
      </c>
      <c r="F337" s="74"/>
      <c r="G337" s="75" t="str">
        <f>IFERROR(VLOOKUP(A337,物料参数!B:H,7,FALSE),"")</f>
        <v/>
      </c>
      <c r="H337" s="75" t="e">
        <f t="shared" si="35"/>
        <v>#VALUE!</v>
      </c>
      <c r="I337" s="72"/>
      <c r="J337" s="72"/>
      <c r="K337" s="72"/>
      <c r="L337" s="73" t="str">
        <f t="shared" si="36"/>
        <v/>
      </c>
    </row>
    <row r="338" spans="1:12" ht="18" customHeight="1" x14ac:dyDescent="0.15">
      <c r="A338" s="72"/>
      <c r="B338" s="73" t="str">
        <f t="shared" si="31"/>
        <v/>
      </c>
      <c r="C338" s="73" t="str">
        <f t="shared" si="32"/>
        <v/>
      </c>
      <c r="D338" s="73" t="str">
        <f t="shared" si="33"/>
        <v/>
      </c>
      <c r="E338" s="73" t="str">
        <f t="shared" si="34"/>
        <v/>
      </c>
      <c r="F338" s="74"/>
      <c r="G338" s="75" t="str">
        <f>IFERROR(VLOOKUP(A338,物料参数!B:H,7,FALSE),"")</f>
        <v/>
      </c>
      <c r="H338" s="75" t="e">
        <f t="shared" si="35"/>
        <v>#VALUE!</v>
      </c>
      <c r="I338" s="72"/>
      <c r="J338" s="72"/>
      <c r="K338" s="72"/>
      <c r="L338" s="73" t="str">
        <f t="shared" si="36"/>
        <v/>
      </c>
    </row>
    <row r="339" spans="1:12" ht="18" customHeight="1" x14ac:dyDescent="0.15">
      <c r="A339" s="72"/>
      <c r="B339" s="73" t="str">
        <f t="shared" si="31"/>
        <v/>
      </c>
      <c r="C339" s="73" t="str">
        <f t="shared" si="32"/>
        <v/>
      </c>
      <c r="D339" s="73" t="str">
        <f t="shared" si="33"/>
        <v/>
      </c>
      <c r="E339" s="73" t="str">
        <f t="shared" si="34"/>
        <v/>
      </c>
      <c r="F339" s="74"/>
      <c r="G339" s="75" t="str">
        <f>IFERROR(VLOOKUP(A339,物料参数!B:H,7,FALSE),"")</f>
        <v/>
      </c>
      <c r="H339" s="75" t="e">
        <f t="shared" si="35"/>
        <v>#VALUE!</v>
      </c>
      <c r="I339" s="72"/>
      <c r="J339" s="72"/>
      <c r="K339" s="72"/>
      <c r="L339" s="73" t="str">
        <f t="shared" si="36"/>
        <v/>
      </c>
    </row>
    <row r="340" spans="1:12" ht="18" customHeight="1" x14ac:dyDescent="0.15">
      <c r="A340" s="72"/>
      <c r="B340" s="73" t="str">
        <f t="shared" si="31"/>
        <v/>
      </c>
      <c r="C340" s="73" t="str">
        <f t="shared" si="32"/>
        <v/>
      </c>
      <c r="D340" s="73" t="str">
        <f t="shared" si="33"/>
        <v/>
      </c>
      <c r="E340" s="73" t="str">
        <f t="shared" si="34"/>
        <v/>
      </c>
      <c r="F340" s="74"/>
      <c r="G340" s="75" t="str">
        <f>IFERROR(VLOOKUP(A340,物料参数!B:H,7,FALSE),"")</f>
        <v/>
      </c>
      <c r="H340" s="75" t="e">
        <f t="shared" si="35"/>
        <v>#VALUE!</v>
      </c>
      <c r="I340" s="72"/>
      <c r="J340" s="72"/>
      <c r="K340" s="72"/>
      <c r="L340" s="73" t="str">
        <f t="shared" si="36"/>
        <v/>
      </c>
    </row>
    <row r="341" spans="1:12" ht="18" customHeight="1" x14ac:dyDescent="0.15">
      <c r="A341" s="72"/>
      <c r="B341" s="73" t="str">
        <f t="shared" si="31"/>
        <v/>
      </c>
      <c r="C341" s="73" t="str">
        <f t="shared" si="32"/>
        <v/>
      </c>
      <c r="D341" s="73" t="str">
        <f t="shared" si="33"/>
        <v/>
      </c>
      <c r="E341" s="73" t="str">
        <f t="shared" si="34"/>
        <v/>
      </c>
      <c r="F341" s="74"/>
      <c r="G341" s="75" t="str">
        <f>IFERROR(VLOOKUP(A341,物料参数!B:H,7,FALSE),"")</f>
        <v/>
      </c>
      <c r="H341" s="75" t="e">
        <f t="shared" si="35"/>
        <v>#VALUE!</v>
      </c>
      <c r="I341" s="72"/>
      <c r="J341" s="72"/>
      <c r="K341" s="72"/>
      <c r="L341" s="73" t="str">
        <f t="shared" si="36"/>
        <v/>
      </c>
    </row>
    <row r="342" spans="1:12" ht="18" customHeight="1" x14ac:dyDescent="0.15">
      <c r="A342" s="72"/>
      <c r="B342" s="73" t="str">
        <f t="shared" si="31"/>
        <v/>
      </c>
      <c r="C342" s="73" t="str">
        <f t="shared" si="32"/>
        <v/>
      </c>
      <c r="D342" s="73" t="str">
        <f t="shared" si="33"/>
        <v/>
      </c>
      <c r="E342" s="73" t="str">
        <f t="shared" si="34"/>
        <v/>
      </c>
      <c r="F342" s="74"/>
      <c r="G342" s="75" t="str">
        <f>IFERROR(VLOOKUP(A342,物料参数!B:H,7,FALSE),"")</f>
        <v/>
      </c>
      <c r="H342" s="75" t="e">
        <f t="shared" si="35"/>
        <v>#VALUE!</v>
      </c>
      <c r="I342" s="72"/>
      <c r="J342" s="72"/>
      <c r="K342" s="72"/>
      <c r="L342" s="73" t="str">
        <f t="shared" si="36"/>
        <v/>
      </c>
    </row>
    <row r="343" spans="1:12" ht="18" customHeight="1" x14ac:dyDescent="0.15">
      <c r="A343" s="72"/>
      <c r="B343" s="73" t="str">
        <f t="shared" si="31"/>
        <v/>
      </c>
      <c r="C343" s="73" t="str">
        <f t="shared" si="32"/>
        <v/>
      </c>
      <c r="D343" s="73" t="str">
        <f t="shared" si="33"/>
        <v/>
      </c>
      <c r="E343" s="73" t="str">
        <f t="shared" si="34"/>
        <v/>
      </c>
      <c r="F343" s="74"/>
      <c r="G343" s="75" t="str">
        <f>IFERROR(VLOOKUP(A343,物料参数!B:H,7,FALSE),"")</f>
        <v/>
      </c>
      <c r="H343" s="75" t="e">
        <f t="shared" si="35"/>
        <v>#VALUE!</v>
      </c>
      <c r="I343" s="72"/>
      <c r="J343" s="72"/>
      <c r="K343" s="72"/>
      <c r="L343" s="73" t="str">
        <f t="shared" si="36"/>
        <v/>
      </c>
    </row>
    <row r="344" spans="1:12" ht="18" customHeight="1" x14ac:dyDescent="0.15">
      <c r="A344" s="72"/>
      <c r="B344" s="73" t="str">
        <f t="shared" si="31"/>
        <v/>
      </c>
      <c r="C344" s="73" t="str">
        <f t="shared" si="32"/>
        <v/>
      </c>
      <c r="D344" s="73" t="str">
        <f t="shared" si="33"/>
        <v/>
      </c>
      <c r="E344" s="73" t="str">
        <f t="shared" si="34"/>
        <v/>
      </c>
      <c r="F344" s="74"/>
      <c r="G344" s="75" t="str">
        <f>IFERROR(VLOOKUP(A344,物料参数!B:H,7,FALSE),"")</f>
        <v/>
      </c>
      <c r="H344" s="75" t="e">
        <f t="shared" si="35"/>
        <v>#VALUE!</v>
      </c>
      <c r="I344" s="72"/>
      <c r="J344" s="72"/>
      <c r="K344" s="72"/>
      <c r="L344" s="73" t="str">
        <f t="shared" si="36"/>
        <v/>
      </c>
    </row>
    <row r="345" spans="1:12" ht="18" customHeight="1" x14ac:dyDescent="0.15">
      <c r="A345" s="72"/>
      <c r="B345" s="73" t="str">
        <f t="shared" si="31"/>
        <v/>
      </c>
      <c r="C345" s="73" t="str">
        <f t="shared" si="32"/>
        <v/>
      </c>
      <c r="D345" s="73" t="str">
        <f t="shared" si="33"/>
        <v/>
      </c>
      <c r="E345" s="73" t="str">
        <f t="shared" si="34"/>
        <v/>
      </c>
      <c r="F345" s="74"/>
      <c r="G345" s="75" t="str">
        <f>IFERROR(VLOOKUP(A345,物料参数!B:H,7,FALSE),"")</f>
        <v/>
      </c>
      <c r="H345" s="75" t="e">
        <f t="shared" si="35"/>
        <v>#VALUE!</v>
      </c>
      <c r="I345" s="72"/>
      <c r="J345" s="72"/>
      <c r="K345" s="72"/>
      <c r="L345" s="73" t="str">
        <f t="shared" si="36"/>
        <v/>
      </c>
    </row>
    <row r="346" spans="1:12" ht="18" customHeight="1" x14ac:dyDescent="0.15">
      <c r="A346" s="72"/>
      <c r="B346" s="73" t="str">
        <f t="shared" si="31"/>
        <v/>
      </c>
      <c r="C346" s="73" t="str">
        <f t="shared" si="32"/>
        <v/>
      </c>
      <c r="D346" s="73" t="str">
        <f t="shared" si="33"/>
        <v/>
      </c>
      <c r="E346" s="73" t="str">
        <f t="shared" si="34"/>
        <v/>
      </c>
      <c r="F346" s="74"/>
      <c r="G346" s="75" t="str">
        <f>IFERROR(VLOOKUP(A346,物料参数!B:H,7,FALSE),"")</f>
        <v/>
      </c>
      <c r="H346" s="75" t="e">
        <f t="shared" si="35"/>
        <v>#VALUE!</v>
      </c>
      <c r="I346" s="72"/>
      <c r="J346" s="72"/>
      <c r="K346" s="72"/>
      <c r="L346" s="73" t="str">
        <f t="shared" si="36"/>
        <v/>
      </c>
    </row>
    <row r="347" spans="1:12" ht="18" customHeight="1" x14ac:dyDescent="0.15">
      <c r="A347" s="72"/>
      <c r="B347" s="73" t="str">
        <f t="shared" si="31"/>
        <v/>
      </c>
      <c r="C347" s="73" t="str">
        <f t="shared" si="32"/>
        <v/>
      </c>
      <c r="D347" s="73" t="str">
        <f t="shared" si="33"/>
        <v/>
      </c>
      <c r="E347" s="73" t="str">
        <f t="shared" si="34"/>
        <v/>
      </c>
      <c r="F347" s="74"/>
      <c r="G347" s="75" t="str">
        <f>IFERROR(VLOOKUP(A347,物料参数!B:H,7,FALSE),"")</f>
        <v/>
      </c>
      <c r="H347" s="75" t="e">
        <f t="shared" si="35"/>
        <v>#VALUE!</v>
      </c>
      <c r="I347" s="72"/>
      <c r="J347" s="72"/>
      <c r="K347" s="72"/>
      <c r="L347" s="73" t="str">
        <f t="shared" si="36"/>
        <v/>
      </c>
    </row>
    <row r="348" spans="1:12" ht="18" customHeight="1" x14ac:dyDescent="0.15">
      <c r="A348" s="72"/>
      <c r="B348" s="73" t="str">
        <f t="shared" si="31"/>
        <v/>
      </c>
      <c r="C348" s="73" t="str">
        <f t="shared" si="32"/>
        <v/>
      </c>
      <c r="D348" s="73" t="str">
        <f t="shared" si="33"/>
        <v/>
      </c>
      <c r="E348" s="73" t="str">
        <f t="shared" si="34"/>
        <v/>
      </c>
      <c r="F348" s="74"/>
      <c r="G348" s="75" t="str">
        <f>IFERROR(VLOOKUP(A348,物料参数!B:H,7,FALSE),"")</f>
        <v/>
      </c>
      <c r="H348" s="75" t="e">
        <f t="shared" si="35"/>
        <v>#VALUE!</v>
      </c>
      <c r="I348" s="72"/>
      <c r="J348" s="72"/>
      <c r="K348" s="72"/>
      <c r="L348" s="73" t="str">
        <f t="shared" si="36"/>
        <v/>
      </c>
    </row>
    <row r="349" spans="1:12" ht="18" customHeight="1" x14ac:dyDescent="0.15">
      <c r="A349" s="72"/>
      <c r="B349" s="73" t="str">
        <f t="shared" si="31"/>
        <v/>
      </c>
      <c r="C349" s="73" t="str">
        <f t="shared" si="32"/>
        <v/>
      </c>
      <c r="D349" s="73" t="str">
        <f t="shared" si="33"/>
        <v/>
      </c>
      <c r="E349" s="73" t="str">
        <f t="shared" si="34"/>
        <v/>
      </c>
      <c r="F349" s="74"/>
      <c r="G349" s="75" t="str">
        <f>IFERROR(VLOOKUP(A349,物料参数!B:H,7,FALSE),"")</f>
        <v/>
      </c>
      <c r="H349" s="75" t="e">
        <f t="shared" si="35"/>
        <v>#VALUE!</v>
      </c>
      <c r="I349" s="72"/>
      <c r="J349" s="72"/>
      <c r="K349" s="72"/>
      <c r="L349" s="73" t="str">
        <f t="shared" si="36"/>
        <v/>
      </c>
    </row>
    <row r="350" spans="1:12" ht="18" customHeight="1" x14ac:dyDescent="0.15">
      <c r="A350" s="72"/>
      <c r="B350" s="73" t="str">
        <f t="shared" si="31"/>
        <v/>
      </c>
      <c r="C350" s="73" t="str">
        <f t="shared" si="32"/>
        <v/>
      </c>
      <c r="D350" s="73" t="str">
        <f t="shared" si="33"/>
        <v/>
      </c>
      <c r="E350" s="73" t="str">
        <f t="shared" si="34"/>
        <v/>
      </c>
      <c r="F350" s="74"/>
      <c r="G350" s="75" t="str">
        <f>IFERROR(VLOOKUP(A350,物料参数!B:H,7,FALSE),"")</f>
        <v/>
      </c>
      <c r="H350" s="75" t="e">
        <f t="shared" si="35"/>
        <v>#VALUE!</v>
      </c>
      <c r="I350" s="72"/>
      <c r="J350" s="72"/>
      <c r="K350" s="72"/>
      <c r="L350" s="73" t="str">
        <f t="shared" si="36"/>
        <v/>
      </c>
    </row>
    <row r="351" spans="1:12" ht="18" customHeight="1" x14ac:dyDescent="0.15">
      <c r="A351" s="72"/>
      <c r="B351" s="73" t="str">
        <f t="shared" si="31"/>
        <v/>
      </c>
      <c r="C351" s="73" t="str">
        <f t="shared" si="32"/>
        <v/>
      </c>
      <c r="D351" s="73" t="str">
        <f t="shared" si="33"/>
        <v/>
      </c>
      <c r="E351" s="73" t="str">
        <f t="shared" si="34"/>
        <v/>
      </c>
      <c r="F351" s="74"/>
      <c r="G351" s="75" t="str">
        <f>IFERROR(VLOOKUP(A351,物料参数!B:H,7,FALSE),"")</f>
        <v/>
      </c>
      <c r="H351" s="75" t="e">
        <f t="shared" si="35"/>
        <v>#VALUE!</v>
      </c>
      <c r="I351" s="72"/>
      <c r="J351" s="72"/>
      <c r="K351" s="72"/>
      <c r="L351" s="73" t="str">
        <f t="shared" si="36"/>
        <v/>
      </c>
    </row>
    <row r="352" spans="1:12" ht="18" customHeight="1" x14ac:dyDescent="0.15">
      <c r="A352" s="72"/>
      <c r="B352" s="73" t="str">
        <f t="shared" si="31"/>
        <v/>
      </c>
      <c r="C352" s="73" t="str">
        <f t="shared" si="32"/>
        <v/>
      </c>
      <c r="D352" s="73" t="str">
        <f t="shared" si="33"/>
        <v/>
      </c>
      <c r="E352" s="73" t="str">
        <f t="shared" si="34"/>
        <v/>
      </c>
      <c r="F352" s="74"/>
      <c r="G352" s="75" t="str">
        <f>IFERROR(VLOOKUP(A352,物料参数!B:H,7,FALSE),"")</f>
        <v/>
      </c>
      <c r="H352" s="75" t="e">
        <f t="shared" si="35"/>
        <v>#VALUE!</v>
      </c>
      <c r="I352" s="72"/>
      <c r="J352" s="72"/>
      <c r="K352" s="72"/>
      <c r="L352" s="73" t="str">
        <f t="shared" si="36"/>
        <v/>
      </c>
    </row>
    <row r="353" spans="1:12" ht="18" customHeight="1" x14ac:dyDescent="0.15">
      <c r="A353" s="72"/>
      <c r="B353" s="73" t="str">
        <f t="shared" si="31"/>
        <v/>
      </c>
      <c r="C353" s="73" t="str">
        <f t="shared" si="32"/>
        <v/>
      </c>
      <c r="D353" s="73" t="str">
        <f t="shared" si="33"/>
        <v/>
      </c>
      <c r="E353" s="73" t="str">
        <f t="shared" si="34"/>
        <v/>
      </c>
      <c r="F353" s="74"/>
      <c r="G353" s="75" t="str">
        <f>IFERROR(VLOOKUP(A353,物料参数!B:H,7,FALSE),"")</f>
        <v/>
      </c>
      <c r="H353" s="75" t="e">
        <f t="shared" si="35"/>
        <v>#VALUE!</v>
      </c>
      <c r="I353" s="72"/>
      <c r="J353" s="72"/>
      <c r="K353" s="72"/>
      <c r="L353" s="73" t="str">
        <f t="shared" si="36"/>
        <v/>
      </c>
    </row>
    <row r="354" spans="1:12" ht="18" customHeight="1" x14ac:dyDescent="0.15">
      <c r="A354" s="72"/>
      <c r="B354" s="73" t="str">
        <f t="shared" si="31"/>
        <v/>
      </c>
      <c r="C354" s="73" t="str">
        <f t="shared" si="32"/>
        <v/>
      </c>
      <c r="D354" s="73" t="str">
        <f t="shared" si="33"/>
        <v/>
      </c>
      <c r="E354" s="73" t="str">
        <f t="shared" si="34"/>
        <v/>
      </c>
      <c r="F354" s="74"/>
      <c r="G354" s="75" t="str">
        <f>IFERROR(VLOOKUP(A354,物料参数!B:H,7,FALSE),"")</f>
        <v/>
      </c>
      <c r="H354" s="75" t="e">
        <f t="shared" si="35"/>
        <v>#VALUE!</v>
      </c>
      <c r="I354" s="72"/>
      <c r="J354" s="72"/>
      <c r="K354" s="72"/>
      <c r="L354" s="73" t="str">
        <f t="shared" si="36"/>
        <v/>
      </c>
    </row>
    <row r="355" spans="1:12" ht="18" customHeight="1" x14ac:dyDescent="0.15">
      <c r="A355" s="72"/>
      <c r="B355" s="73" t="str">
        <f t="shared" si="31"/>
        <v/>
      </c>
      <c r="C355" s="73" t="str">
        <f t="shared" si="32"/>
        <v/>
      </c>
      <c r="D355" s="73" t="str">
        <f t="shared" si="33"/>
        <v/>
      </c>
      <c r="E355" s="73" t="str">
        <f t="shared" si="34"/>
        <v/>
      </c>
      <c r="F355" s="74"/>
      <c r="G355" s="75" t="str">
        <f>IFERROR(VLOOKUP(A355,物料参数!B:H,7,FALSE),"")</f>
        <v/>
      </c>
      <c r="H355" s="75" t="e">
        <f t="shared" si="35"/>
        <v>#VALUE!</v>
      </c>
      <c r="I355" s="72"/>
      <c r="J355" s="72"/>
      <c r="K355" s="72"/>
      <c r="L355" s="73" t="str">
        <f t="shared" si="36"/>
        <v/>
      </c>
    </row>
    <row r="356" spans="1:12" ht="18" customHeight="1" x14ac:dyDescent="0.15">
      <c r="A356" s="72"/>
      <c r="B356" s="73" t="str">
        <f t="shared" si="31"/>
        <v/>
      </c>
      <c r="C356" s="73" t="str">
        <f t="shared" si="32"/>
        <v/>
      </c>
      <c r="D356" s="73" t="str">
        <f t="shared" si="33"/>
        <v/>
      </c>
      <c r="E356" s="73" t="str">
        <f t="shared" si="34"/>
        <v/>
      </c>
      <c r="F356" s="74"/>
      <c r="G356" s="75" t="str">
        <f>IFERROR(VLOOKUP(A356,物料参数!B:H,7,FALSE),"")</f>
        <v/>
      </c>
      <c r="H356" s="75" t="e">
        <f t="shared" si="35"/>
        <v>#VALUE!</v>
      </c>
      <c r="I356" s="72"/>
      <c r="J356" s="72"/>
      <c r="K356" s="72"/>
      <c r="L356" s="73" t="str">
        <f t="shared" si="36"/>
        <v/>
      </c>
    </row>
    <row r="357" spans="1:12" ht="18" customHeight="1" x14ac:dyDescent="0.15">
      <c r="A357" s="72"/>
      <c r="B357" s="73" t="str">
        <f t="shared" si="31"/>
        <v/>
      </c>
      <c r="C357" s="73" t="str">
        <f t="shared" si="32"/>
        <v/>
      </c>
      <c r="D357" s="73" t="str">
        <f t="shared" si="33"/>
        <v/>
      </c>
      <c r="E357" s="73" t="str">
        <f t="shared" si="34"/>
        <v/>
      </c>
      <c r="F357" s="74"/>
      <c r="G357" s="75" t="str">
        <f>IFERROR(VLOOKUP(A357,物料参数!B:H,7,FALSE),"")</f>
        <v/>
      </c>
      <c r="H357" s="75" t="e">
        <f t="shared" si="35"/>
        <v>#VALUE!</v>
      </c>
      <c r="I357" s="72"/>
      <c r="J357" s="72"/>
      <c r="K357" s="72"/>
      <c r="L357" s="73" t="str">
        <f t="shared" si="36"/>
        <v/>
      </c>
    </row>
    <row r="358" spans="1:12" ht="18" customHeight="1" x14ac:dyDescent="0.15">
      <c r="A358" s="72"/>
      <c r="B358" s="73" t="str">
        <f t="shared" si="31"/>
        <v/>
      </c>
      <c r="C358" s="73" t="str">
        <f t="shared" si="32"/>
        <v/>
      </c>
      <c r="D358" s="73" t="str">
        <f t="shared" si="33"/>
        <v/>
      </c>
      <c r="E358" s="73" t="str">
        <f t="shared" si="34"/>
        <v/>
      </c>
      <c r="F358" s="74"/>
      <c r="G358" s="75" t="str">
        <f>IFERROR(VLOOKUP(A358,物料参数!B:H,7,FALSE),"")</f>
        <v/>
      </c>
      <c r="H358" s="75" t="e">
        <f t="shared" si="35"/>
        <v>#VALUE!</v>
      </c>
      <c r="I358" s="72"/>
      <c r="J358" s="72"/>
      <c r="K358" s="72"/>
      <c r="L358" s="73" t="str">
        <f t="shared" si="36"/>
        <v/>
      </c>
    </row>
    <row r="359" spans="1:12" ht="18" customHeight="1" x14ac:dyDescent="0.15">
      <c r="A359" s="72"/>
      <c r="B359" s="73" t="str">
        <f t="shared" si="31"/>
        <v/>
      </c>
      <c r="C359" s="73" t="str">
        <f t="shared" si="32"/>
        <v/>
      </c>
      <c r="D359" s="73" t="str">
        <f t="shared" si="33"/>
        <v/>
      </c>
      <c r="E359" s="73" t="str">
        <f t="shared" si="34"/>
        <v/>
      </c>
      <c r="F359" s="74"/>
      <c r="G359" s="75" t="str">
        <f>IFERROR(VLOOKUP(A359,物料参数!B:H,7,FALSE),"")</f>
        <v/>
      </c>
      <c r="H359" s="75" t="e">
        <f t="shared" si="35"/>
        <v>#VALUE!</v>
      </c>
      <c r="I359" s="72"/>
      <c r="J359" s="72"/>
      <c r="K359" s="72"/>
      <c r="L359" s="73" t="str">
        <f t="shared" si="36"/>
        <v/>
      </c>
    </row>
    <row r="360" spans="1:12" ht="18" customHeight="1" x14ac:dyDescent="0.15">
      <c r="A360" s="72"/>
      <c r="B360" s="73" t="str">
        <f t="shared" si="31"/>
        <v/>
      </c>
      <c r="C360" s="73" t="str">
        <f t="shared" si="32"/>
        <v/>
      </c>
      <c r="D360" s="73" t="str">
        <f t="shared" si="33"/>
        <v/>
      </c>
      <c r="E360" s="73" t="str">
        <f t="shared" si="34"/>
        <v/>
      </c>
      <c r="F360" s="74"/>
      <c r="G360" s="75" t="str">
        <f>IFERROR(VLOOKUP(A360,物料参数!B:H,7,FALSE),"")</f>
        <v/>
      </c>
      <c r="H360" s="75" t="e">
        <f t="shared" si="35"/>
        <v>#VALUE!</v>
      </c>
      <c r="I360" s="72"/>
      <c r="J360" s="72"/>
      <c r="K360" s="72"/>
      <c r="L360" s="73" t="str">
        <f t="shared" si="36"/>
        <v/>
      </c>
    </row>
    <row r="361" spans="1:12" ht="18" customHeight="1" x14ac:dyDescent="0.15">
      <c r="A361" s="72"/>
      <c r="B361" s="73" t="str">
        <f t="shared" si="31"/>
        <v/>
      </c>
      <c r="C361" s="73" t="str">
        <f t="shared" si="32"/>
        <v/>
      </c>
      <c r="D361" s="73" t="str">
        <f t="shared" si="33"/>
        <v/>
      </c>
      <c r="E361" s="73" t="str">
        <f t="shared" si="34"/>
        <v/>
      </c>
      <c r="F361" s="74"/>
      <c r="G361" s="75" t="str">
        <f>IFERROR(VLOOKUP(A361,物料参数!B:H,7,FALSE),"")</f>
        <v/>
      </c>
      <c r="H361" s="75" t="e">
        <f t="shared" si="35"/>
        <v>#VALUE!</v>
      </c>
      <c r="I361" s="72"/>
      <c r="J361" s="72"/>
      <c r="K361" s="72"/>
      <c r="L361" s="73" t="str">
        <f t="shared" si="36"/>
        <v/>
      </c>
    </row>
    <row r="362" spans="1:12" ht="18" customHeight="1" x14ac:dyDescent="0.15">
      <c r="A362" s="72"/>
      <c r="B362" s="73" t="str">
        <f t="shared" si="31"/>
        <v/>
      </c>
      <c r="C362" s="73" t="str">
        <f t="shared" si="32"/>
        <v/>
      </c>
      <c r="D362" s="73" t="str">
        <f t="shared" si="33"/>
        <v/>
      </c>
      <c r="E362" s="73" t="str">
        <f t="shared" si="34"/>
        <v/>
      </c>
      <c r="F362" s="74"/>
      <c r="G362" s="75" t="str">
        <f>IFERROR(VLOOKUP(A362,物料参数!B:H,7,FALSE),"")</f>
        <v/>
      </c>
      <c r="H362" s="75" t="e">
        <f t="shared" si="35"/>
        <v>#VALUE!</v>
      </c>
      <c r="I362" s="72"/>
      <c r="J362" s="72"/>
      <c r="K362" s="72"/>
      <c r="L362" s="73" t="str">
        <f t="shared" si="36"/>
        <v/>
      </c>
    </row>
    <row r="363" spans="1:12" ht="18" customHeight="1" x14ac:dyDescent="0.15">
      <c r="A363" s="72"/>
      <c r="B363" s="73" t="str">
        <f t="shared" si="31"/>
        <v/>
      </c>
      <c r="C363" s="73" t="str">
        <f t="shared" si="32"/>
        <v/>
      </c>
      <c r="D363" s="73" t="str">
        <f t="shared" si="33"/>
        <v/>
      </c>
      <c r="E363" s="73" t="str">
        <f t="shared" si="34"/>
        <v/>
      </c>
      <c r="F363" s="74"/>
      <c r="G363" s="75" t="str">
        <f>IFERROR(VLOOKUP(A363,物料参数!B:H,7,FALSE),"")</f>
        <v/>
      </c>
      <c r="H363" s="75" t="e">
        <f t="shared" si="35"/>
        <v>#VALUE!</v>
      </c>
      <c r="I363" s="72"/>
      <c r="J363" s="72"/>
      <c r="K363" s="72"/>
      <c r="L363" s="73" t="str">
        <f t="shared" si="36"/>
        <v/>
      </c>
    </row>
    <row r="364" spans="1:12" ht="18" customHeight="1" x14ac:dyDescent="0.15">
      <c r="A364" s="72"/>
      <c r="B364" s="73" t="str">
        <f t="shared" si="31"/>
        <v/>
      </c>
      <c r="C364" s="73" t="str">
        <f t="shared" si="32"/>
        <v/>
      </c>
      <c r="D364" s="73" t="str">
        <f t="shared" si="33"/>
        <v/>
      </c>
      <c r="E364" s="73" t="str">
        <f t="shared" si="34"/>
        <v/>
      </c>
      <c r="F364" s="74"/>
      <c r="G364" s="75" t="str">
        <f>IFERROR(VLOOKUP(A364,物料参数!B:H,7,FALSE),"")</f>
        <v/>
      </c>
      <c r="H364" s="75" t="e">
        <f t="shared" si="35"/>
        <v>#VALUE!</v>
      </c>
      <c r="I364" s="72"/>
      <c r="J364" s="72"/>
      <c r="K364" s="72"/>
      <c r="L364" s="73" t="str">
        <f t="shared" si="36"/>
        <v/>
      </c>
    </row>
    <row r="365" spans="1:12" ht="18" customHeight="1" x14ac:dyDescent="0.15">
      <c r="A365" s="72"/>
      <c r="B365" s="73" t="str">
        <f t="shared" si="31"/>
        <v/>
      </c>
      <c r="C365" s="73" t="str">
        <f t="shared" si="32"/>
        <v/>
      </c>
      <c r="D365" s="73" t="str">
        <f t="shared" si="33"/>
        <v/>
      </c>
      <c r="E365" s="73" t="str">
        <f t="shared" si="34"/>
        <v/>
      </c>
      <c r="F365" s="74"/>
      <c r="G365" s="75" t="str">
        <f>IFERROR(VLOOKUP(A365,物料参数!B:H,7,FALSE),"")</f>
        <v/>
      </c>
      <c r="H365" s="75" t="e">
        <f t="shared" si="35"/>
        <v>#VALUE!</v>
      </c>
      <c r="I365" s="72"/>
      <c r="J365" s="72"/>
      <c r="K365" s="72"/>
      <c r="L365" s="73" t="str">
        <f t="shared" si="36"/>
        <v/>
      </c>
    </row>
    <row r="366" spans="1:12" ht="18" customHeight="1" x14ac:dyDescent="0.15">
      <c r="A366" s="72"/>
      <c r="B366" s="73" t="str">
        <f t="shared" si="31"/>
        <v/>
      </c>
      <c r="C366" s="73" t="str">
        <f t="shared" si="32"/>
        <v/>
      </c>
      <c r="D366" s="73" t="str">
        <f t="shared" si="33"/>
        <v/>
      </c>
      <c r="E366" s="73" t="str">
        <f t="shared" si="34"/>
        <v/>
      </c>
      <c r="F366" s="74"/>
      <c r="G366" s="75" t="str">
        <f>IFERROR(VLOOKUP(A366,物料参数!B:H,7,FALSE),"")</f>
        <v/>
      </c>
      <c r="H366" s="75" t="e">
        <f t="shared" si="35"/>
        <v>#VALUE!</v>
      </c>
      <c r="I366" s="72"/>
      <c r="J366" s="72"/>
      <c r="K366" s="72"/>
      <c r="L366" s="73" t="str">
        <f t="shared" si="36"/>
        <v/>
      </c>
    </row>
    <row r="367" spans="1:12" ht="18" customHeight="1" x14ac:dyDescent="0.15">
      <c r="A367" s="72"/>
      <c r="B367" s="73" t="str">
        <f t="shared" si="31"/>
        <v/>
      </c>
      <c r="C367" s="73" t="str">
        <f t="shared" si="32"/>
        <v/>
      </c>
      <c r="D367" s="73" t="str">
        <f t="shared" si="33"/>
        <v/>
      </c>
      <c r="E367" s="73" t="str">
        <f t="shared" si="34"/>
        <v/>
      </c>
      <c r="F367" s="74"/>
      <c r="G367" s="75" t="str">
        <f>IFERROR(VLOOKUP(A367,物料参数!B:H,7,FALSE),"")</f>
        <v/>
      </c>
      <c r="H367" s="75" t="e">
        <f t="shared" si="35"/>
        <v>#VALUE!</v>
      </c>
      <c r="I367" s="72"/>
      <c r="J367" s="72"/>
      <c r="K367" s="72"/>
      <c r="L367" s="73" t="str">
        <f t="shared" si="36"/>
        <v/>
      </c>
    </row>
    <row r="368" spans="1:12" ht="18" customHeight="1" x14ac:dyDescent="0.15">
      <c r="A368" s="72"/>
      <c r="B368" s="73" t="str">
        <f t="shared" si="31"/>
        <v/>
      </c>
      <c r="C368" s="73" t="str">
        <f t="shared" si="32"/>
        <v/>
      </c>
      <c r="D368" s="73" t="str">
        <f t="shared" si="33"/>
        <v/>
      </c>
      <c r="E368" s="73" t="str">
        <f t="shared" si="34"/>
        <v/>
      </c>
      <c r="F368" s="74"/>
      <c r="G368" s="75" t="str">
        <f>IFERROR(VLOOKUP(A368,物料参数!B:H,7,FALSE),"")</f>
        <v/>
      </c>
      <c r="H368" s="75" t="e">
        <f t="shared" si="35"/>
        <v>#VALUE!</v>
      </c>
      <c r="I368" s="72"/>
      <c r="J368" s="72"/>
      <c r="K368" s="72"/>
      <c r="L368" s="73" t="str">
        <f t="shared" si="36"/>
        <v/>
      </c>
    </row>
    <row r="369" spans="1:12" ht="18" customHeight="1" x14ac:dyDescent="0.15">
      <c r="A369" s="72"/>
      <c r="B369" s="73" t="str">
        <f t="shared" si="31"/>
        <v/>
      </c>
      <c r="C369" s="73" t="str">
        <f t="shared" si="32"/>
        <v/>
      </c>
      <c r="D369" s="73" t="str">
        <f t="shared" si="33"/>
        <v/>
      </c>
      <c r="E369" s="73" t="str">
        <f t="shared" si="34"/>
        <v/>
      </c>
      <c r="F369" s="74"/>
      <c r="G369" s="75" t="str">
        <f>IFERROR(VLOOKUP(A369,物料参数!B:H,7,FALSE),"")</f>
        <v/>
      </c>
      <c r="H369" s="75" t="e">
        <f t="shared" si="35"/>
        <v>#VALUE!</v>
      </c>
      <c r="I369" s="72"/>
      <c r="J369" s="72"/>
      <c r="K369" s="72"/>
      <c r="L369" s="73" t="str">
        <f t="shared" si="36"/>
        <v/>
      </c>
    </row>
    <row r="370" spans="1:12" ht="18" customHeight="1" x14ac:dyDescent="0.15">
      <c r="A370" s="72"/>
      <c r="B370" s="73" t="str">
        <f t="shared" si="31"/>
        <v/>
      </c>
      <c r="C370" s="73" t="str">
        <f t="shared" si="32"/>
        <v/>
      </c>
      <c r="D370" s="73" t="str">
        <f t="shared" si="33"/>
        <v/>
      </c>
      <c r="E370" s="73" t="str">
        <f t="shared" si="34"/>
        <v/>
      </c>
      <c r="F370" s="74"/>
      <c r="G370" s="75" t="str">
        <f>IFERROR(VLOOKUP(A370,物料参数!B:H,7,FALSE),"")</f>
        <v/>
      </c>
      <c r="H370" s="75" t="e">
        <f t="shared" si="35"/>
        <v>#VALUE!</v>
      </c>
      <c r="I370" s="72"/>
      <c r="J370" s="72"/>
      <c r="K370" s="72"/>
      <c r="L370" s="73" t="str">
        <f t="shared" si="36"/>
        <v/>
      </c>
    </row>
    <row r="371" spans="1:12" ht="18" customHeight="1" x14ac:dyDescent="0.15">
      <c r="A371" s="72"/>
      <c r="B371" s="73" t="str">
        <f t="shared" si="31"/>
        <v/>
      </c>
      <c r="C371" s="73" t="str">
        <f t="shared" si="32"/>
        <v/>
      </c>
      <c r="D371" s="73" t="str">
        <f t="shared" si="33"/>
        <v/>
      </c>
      <c r="E371" s="73" t="str">
        <f t="shared" si="34"/>
        <v/>
      </c>
      <c r="F371" s="74"/>
      <c r="G371" s="75" t="str">
        <f>IFERROR(VLOOKUP(A371,物料参数!B:H,7,FALSE),"")</f>
        <v/>
      </c>
      <c r="H371" s="75" t="e">
        <f t="shared" si="35"/>
        <v>#VALUE!</v>
      </c>
      <c r="I371" s="72"/>
      <c r="J371" s="72"/>
      <c r="K371" s="72"/>
      <c r="L371" s="73" t="str">
        <f t="shared" si="36"/>
        <v/>
      </c>
    </row>
    <row r="372" spans="1:12" ht="18" customHeight="1" x14ac:dyDescent="0.15">
      <c r="A372" s="72"/>
      <c r="B372" s="73" t="str">
        <f t="shared" si="31"/>
        <v/>
      </c>
      <c r="C372" s="73" t="str">
        <f t="shared" si="32"/>
        <v/>
      </c>
      <c r="D372" s="73" t="str">
        <f t="shared" si="33"/>
        <v/>
      </c>
      <c r="E372" s="73" t="str">
        <f t="shared" si="34"/>
        <v/>
      </c>
      <c r="F372" s="74"/>
      <c r="G372" s="75" t="str">
        <f>IFERROR(VLOOKUP(A372,物料参数!B:H,7,FALSE),"")</f>
        <v/>
      </c>
      <c r="H372" s="75" t="e">
        <f t="shared" si="35"/>
        <v>#VALUE!</v>
      </c>
      <c r="I372" s="72"/>
      <c r="J372" s="72"/>
      <c r="K372" s="72"/>
      <c r="L372" s="73" t="str">
        <f t="shared" si="36"/>
        <v/>
      </c>
    </row>
    <row r="373" spans="1:12" ht="18" customHeight="1" x14ac:dyDescent="0.15">
      <c r="A373" s="72"/>
      <c r="B373" s="73" t="str">
        <f t="shared" si="31"/>
        <v/>
      </c>
      <c r="C373" s="73" t="str">
        <f t="shared" si="32"/>
        <v/>
      </c>
      <c r="D373" s="73" t="str">
        <f t="shared" si="33"/>
        <v/>
      </c>
      <c r="E373" s="73" t="str">
        <f t="shared" si="34"/>
        <v/>
      </c>
      <c r="F373" s="74"/>
      <c r="G373" s="75" t="str">
        <f>IFERROR(VLOOKUP(A373,物料参数!B:H,7,FALSE),"")</f>
        <v/>
      </c>
      <c r="H373" s="75" t="e">
        <f t="shared" si="35"/>
        <v>#VALUE!</v>
      </c>
      <c r="I373" s="72"/>
      <c r="J373" s="72"/>
      <c r="K373" s="72"/>
      <c r="L373" s="73" t="str">
        <f t="shared" si="36"/>
        <v/>
      </c>
    </row>
    <row r="374" spans="1:12" ht="18" customHeight="1" x14ac:dyDescent="0.15">
      <c r="A374" s="72"/>
      <c r="B374" s="73" t="str">
        <f t="shared" si="31"/>
        <v/>
      </c>
      <c r="C374" s="73" t="str">
        <f t="shared" si="32"/>
        <v/>
      </c>
      <c r="D374" s="73" t="str">
        <f t="shared" si="33"/>
        <v/>
      </c>
      <c r="E374" s="73" t="str">
        <f t="shared" si="34"/>
        <v/>
      </c>
      <c r="F374" s="74"/>
      <c r="G374" s="75" t="str">
        <f>IFERROR(VLOOKUP(A374,物料参数!B:H,7,FALSE),"")</f>
        <v/>
      </c>
      <c r="H374" s="75" t="e">
        <f t="shared" si="35"/>
        <v>#VALUE!</v>
      </c>
      <c r="I374" s="72"/>
      <c r="J374" s="72"/>
      <c r="K374" s="72"/>
      <c r="L374" s="73" t="str">
        <f t="shared" si="36"/>
        <v/>
      </c>
    </row>
    <row r="375" spans="1:12" ht="18" customHeight="1" x14ac:dyDescent="0.15">
      <c r="A375" s="72"/>
      <c r="B375" s="73" t="str">
        <f t="shared" si="31"/>
        <v/>
      </c>
      <c r="C375" s="73" t="str">
        <f t="shared" si="32"/>
        <v/>
      </c>
      <c r="D375" s="73" t="str">
        <f t="shared" si="33"/>
        <v/>
      </c>
      <c r="E375" s="73" t="str">
        <f t="shared" si="34"/>
        <v/>
      </c>
      <c r="F375" s="74"/>
      <c r="G375" s="75" t="str">
        <f>IFERROR(VLOOKUP(A375,物料参数!B:H,7,FALSE),"")</f>
        <v/>
      </c>
      <c r="H375" s="75" t="e">
        <f t="shared" si="35"/>
        <v>#VALUE!</v>
      </c>
      <c r="I375" s="72"/>
      <c r="J375" s="72"/>
      <c r="K375" s="72"/>
      <c r="L375" s="73" t="str">
        <f t="shared" si="36"/>
        <v/>
      </c>
    </row>
    <row r="376" spans="1:12" ht="18" customHeight="1" x14ac:dyDescent="0.15">
      <c r="A376" s="72"/>
      <c r="B376" s="73" t="str">
        <f t="shared" si="31"/>
        <v/>
      </c>
      <c r="C376" s="73" t="str">
        <f t="shared" si="32"/>
        <v/>
      </c>
      <c r="D376" s="73" t="str">
        <f t="shared" si="33"/>
        <v/>
      </c>
      <c r="E376" s="73" t="str">
        <f t="shared" si="34"/>
        <v/>
      </c>
      <c r="F376" s="74"/>
      <c r="G376" s="75" t="str">
        <f>IFERROR(VLOOKUP(A376,物料参数!B:H,7,FALSE),"")</f>
        <v/>
      </c>
      <c r="H376" s="75" t="e">
        <f t="shared" si="35"/>
        <v>#VALUE!</v>
      </c>
      <c r="I376" s="72"/>
      <c r="J376" s="72"/>
      <c r="K376" s="72"/>
      <c r="L376" s="73" t="str">
        <f t="shared" si="36"/>
        <v/>
      </c>
    </row>
    <row r="377" spans="1:12" ht="18" customHeight="1" x14ac:dyDescent="0.15">
      <c r="A377" s="72"/>
      <c r="B377" s="73" t="str">
        <f t="shared" si="31"/>
        <v/>
      </c>
      <c r="C377" s="73" t="str">
        <f t="shared" si="32"/>
        <v/>
      </c>
      <c r="D377" s="73" t="str">
        <f t="shared" si="33"/>
        <v/>
      </c>
      <c r="E377" s="73" t="str">
        <f t="shared" si="34"/>
        <v/>
      </c>
      <c r="F377" s="74"/>
      <c r="G377" s="75" t="str">
        <f>IFERROR(VLOOKUP(A377,物料参数!B:H,7,FALSE),"")</f>
        <v/>
      </c>
      <c r="H377" s="75" t="e">
        <f t="shared" si="35"/>
        <v>#VALUE!</v>
      </c>
      <c r="I377" s="72"/>
      <c r="J377" s="72"/>
      <c r="K377" s="72"/>
      <c r="L377" s="73" t="str">
        <f t="shared" si="36"/>
        <v/>
      </c>
    </row>
    <row r="378" spans="1:12" ht="18" customHeight="1" x14ac:dyDescent="0.15">
      <c r="A378" s="72"/>
      <c r="B378" s="73" t="str">
        <f t="shared" si="31"/>
        <v/>
      </c>
      <c r="C378" s="73" t="str">
        <f t="shared" si="32"/>
        <v/>
      </c>
      <c r="D378" s="73" t="str">
        <f t="shared" si="33"/>
        <v/>
      </c>
      <c r="E378" s="73" t="str">
        <f t="shared" si="34"/>
        <v/>
      </c>
      <c r="F378" s="74"/>
      <c r="G378" s="75" t="str">
        <f>IFERROR(VLOOKUP(A378,物料参数!B:H,7,FALSE),"")</f>
        <v/>
      </c>
      <c r="H378" s="75" t="e">
        <f t="shared" si="35"/>
        <v>#VALUE!</v>
      </c>
      <c r="I378" s="72"/>
      <c r="J378" s="72"/>
      <c r="K378" s="72"/>
      <c r="L378" s="73" t="str">
        <f t="shared" si="36"/>
        <v/>
      </c>
    </row>
    <row r="379" spans="1:12" ht="18" customHeight="1" x14ac:dyDescent="0.15">
      <c r="A379" s="72"/>
      <c r="B379" s="73" t="str">
        <f t="shared" si="31"/>
        <v/>
      </c>
      <c r="C379" s="73" t="str">
        <f t="shared" si="32"/>
        <v/>
      </c>
      <c r="D379" s="73" t="str">
        <f t="shared" si="33"/>
        <v/>
      </c>
      <c r="E379" s="73" t="str">
        <f t="shared" si="34"/>
        <v/>
      </c>
      <c r="F379" s="74"/>
      <c r="G379" s="75" t="str">
        <f>IFERROR(VLOOKUP(A379,物料参数!B:H,7,FALSE),"")</f>
        <v/>
      </c>
      <c r="H379" s="75" t="e">
        <f t="shared" si="35"/>
        <v>#VALUE!</v>
      </c>
      <c r="I379" s="72"/>
      <c r="J379" s="72"/>
      <c r="K379" s="72"/>
      <c r="L379" s="73" t="str">
        <f t="shared" si="36"/>
        <v/>
      </c>
    </row>
    <row r="380" spans="1:12" ht="18" customHeight="1" x14ac:dyDescent="0.15">
      <c r="A380" s="72"/>
      <c r="B380" s="73" t="str">
        <f t="shared" si="31"/>
        <v/>
      </c>
      <c r="C380" s="73" t="str">
        <f t="shared" si="32"/>
        <v/>
      </c>
      <c r="D380" s="73" t="str">
        <f t="shared" si="33"/>
        <v/>
      </c>
      <c r="E380" s="73" t="str">
        <f t="shared" si="34"/>
        <v/>
      </c>
      <c r="F380" s="74"/>
      <c r="G380" s="75" t="str">
        <f>IFERROR(VLOOKUP(A380,物料参数!B:H,7,FALSE),"")</f>
        <v/>
      </c>
      <c r="H380" s="75" t="e">
        <f t="shared" si="35"/>
        <v>#VALUE!</v>
      </c>
      <c r="I380" s="72"/>
      <c r="J380" s="72"/>
      <c r="K380" s="72"/>
      <c r="L380" s="73" t="str">
        <f t="shared" si="36"/>
        <v/>
      </c>
    </row>
    <row r="381" spans="1:12" ht="18" customHeight="1" x14ac:dyDescent="0.15">
      <c r="A381" s="72"/>
      <c r="B381" s="73" t="str">
        <f t="shared" si="31"/>
        <v/>
      </c>
      <c r="C381" s="73" t="str">
        <f t="shared" si="32"/>
        <v/>
      </c>
      <c r="D381" s="73" t="str">
        <f t="shared" si="33"/>
        <v/>
      </c>
      <c r="E381" s="73" t="str">
        <f t="shared" si="34"/>
        <v/>
      </c>
      <c r="F381" s="74"/>
      <c r="G381" s="75" t="str">
        <f>IFERROR(VLOOKUP(A381,物料参数!B:H,7,FALSE),"")</f>
        <v/>
      </c>
      <c r="H381" s="75" t="e">
        <f t="shared" si="35"/>
        <v>#VALUE!</v>
      </c>
      <c r="I381" s="72"/>
      <c r="J381" s="72"/>
      <c r="K381" s="72"/>
      <c r="L381" s="73" t="str">
        <f t="shared" si="36"/>
        <v/>
      </c>
    </row>
    <row r="382" spans="1:12" ht="18" customHeight="1" x14ac:dyDescent="0.15">
      <c r="A382" s="72"/>
      <c r="B382" s="73" t="str">
        <f t="shared" si="31"/>
        <v/>
      </c>
      <c r="C382" s="73" t="str">
        <f t="shared" si="32"/>
        <v/>
      </c>
      <c r="D382" s="73" t="str">
        <f t="shared" si="33"/>
        <v/>
      </c>
      <c r="E382" s="73" t="str">
        <f t="shared" si="34"/>
        <v/>
      </c>
      <c r="F382" s="74"/>
      <c r="G382" s="75" t="str">
        <f>IFERROR(VLOOKUP(A382,物料参数!B:H,7,FALSE),"")</f>
        <v/>
      </c>
      <c r="H382" s="75" t="e">
        <f t="shared" si="35"/>
        <v>#VALUE!</v>
      </c>
      <c r="I382" s="72"/>
      <c r="J382" s="72"/>
      <c r="K382" s="72"/>
      <c r="L382" s="73" t="str">
        <f t="shared" si="36"/>
        <v/>
      </c>
    </row>
    <row r="383" spans="1:12" ht="18" customHeight="1" x14ac:dyDescent="0.15">
      <c r="A383" s="72"/>
      <c r="B383" s="73" t="str">
        <f t="shared" si="31"/>
        <v/>
      </c>
      <c r="C383" s="73" t="str">
        <f t="shared" si="32"/>
        <v/>
      </c>
      <c r="D383" s="73" t="str">
        <f t="shared" si="33"/>
        <v/>
      </c>
      <c r="E383" s="73" t="str">
        <f t="shared" si="34"/>
        <v/>
      </c>
      <c r="F383" s="74"/>
      <c r="G383" s="75" t="str">
        <f>IFERROR(VLOOKUP(A383,物料参数!B:H,7,FALSE),"")</f>
        <v/>
      </c>
      <c r="H383" s="75" t="e">
        <f t="shared" si="35"/>
        <v>#VALUE!</v>
      </c>
      <c r="I383" s="72"/>
      <c r="J383" s="72"/>
      <c r="K383" s="72"/>
      <c r="L383" s="73" t="str">
        <f t="shared" si="36"/>
        <v/>
      </c>
    </row>
    <row r="384" spans="1:12" ht="18" customHeight="1" x14ac:dyDescent="0.15">
      <c r="A384" s="72"/>
      <c r="B384" s="73" t="str">
        <f t="shared" si="31"/>
        <v/>
      </c>
      <c r="C384" s="73" t="str">
        <f t="shared" si="32"/>
        <v/>
      </c>
      <c r="D384" s="73" t="str">
        <f t="shared" si="33"/>
        <v/>
      </c>
      <c r="E384" s="73" t="str">
        <f t="shared" si="34"/>
        <v/>
      </c>
      <c r="F384" s="74"/>
      <c r="G384" s="75" t="str">
        <f>IFERROR(VLOOKUP(A384,物料参数!B:H,7,FALSE),"")</f>
        <v/>
      </c>
      <c r="H384" s="75" t="e">
        <f t="shared" si="35"/>
        <v>#VALUE!</v>
      </c>
      <c r="I384" s="72"/>
      <c r="J384" s="72"/>
      <c r="K384" s="72"/>
      <c r="L384" s="73" t="str">
        <f t="shared" si="36"/>
        <v/>
      </c>
    </row>
    <row r="385" spans="1:12" ht="18" customHeight="1" x14ac:dyDescent="0.15">
      <c r="A385" s="72"/>
      <c r="B385" s="73" t="str">
        <f t="shared" si="31"/>
        <v/>
      </c>
      <c r="C385" s="73" t="str">
        <f t="shared" si="32"/>
        <v/>
      </c>
      <c r="D385" s="73" t="str">
        <f t="shared" si="33"/>
        <v/>
      </c>
      <c r="E385" s="73" t="str">
        <f t="shared" si="34"/>
        <v/>
      </c>
      <c r="F385" s="74"/>
      <c r="G385" s="75" t="str">
        <f>IFERROR(VLOOKUP(A385,物料参数!B:H,7,FALSE),"")</f>
        <v/>
      </c>
      <c r="H385" s="75" t="e">
        <f t="shared" si="35"/>
        <v>#VALUE!</v>
      </c>
      <c r="I385" s="72"/>
      <c r="J385" s="72"/>
      <c r="K385" s="72"/>
      <c r="L385" s="73" t="str">
        <f t="shared" si="36"/>
        <v/>
      </c>
    </row>
    <row r="386" spans="1:12" ht="18" customHeight="1" x14ac:dyDescent="0.15">
      <c r="A386" s="72"/>
      <c r="B386" s="73" t="str">
        <f t="shared" si="31"/>
        <v/>
      </c>
      <c r="C386" s="73" t="str">
        <f t="shared" si="32"/>
        <v/>
      </c>
      <c r="D386" s="73" t="str">
        <f t="shared" si="33"/>
        <v/>
      </c>
      <c r="E386" s="73" t="str">
        <f t="shared" si="34"/>
        <v/>
      </c>
      <c r="F386" s="74"/>
      <c r="G386" s="75" t="str">
        <f>IFERROR(VLOOKUP(A386,物料参数!B:H,7,FALSE),"")</f>
        <v/>
      </c>
      <c r="H386" s="75" t="e">
        <f t="shared" si="35"/>
        <v>#VALUE!</v>
      </c>
      <c r="I386" s="72"/>
      <c r="J386" s="72"/>
      <c r="K386" s="72"/>
      <c r="L386" s="73" t="str">
        <f t="shared" si="36"/>
        <v/>
      </c>
    </row>
    <row r="387" spans="1:12" ht="18" customHeight="1" x14ac:dyDescent="0.15">
      <c r="A387" s="72"/>
      <c r="B387" s="73" t="str">
        <f t="shared" ref="B387:B450" si="37">IF($A387=0,"",IF(VLOOKUP($A387,nbbm,2,FALSE)=0,"无此物料",VLOOKUP($A387,nbbm,2,FALSE)))</f>
        <v/>
      </c>
      <c r="C387" s="73" t="str">
        <f t="shared" ref="C387:C450" si="38">IF($A387=0,"",IF(VLOOKUP($A387,nbbm,3,FALSE)=0,"-",VLOOKUP($A387,nbbm,3,FALSE)))</f>
        <v/>
      </c>
      <c r="D387" s="73" t="str">
        <f t="shared" ref="D387:D450" si="39">IF($A387=0,"",IF(VLOOKUP($A387,nbbm,4,FALSE)=0,"-",VLOOKUP($A387,nbbm,4,FALSE)))</f>
        <v/>
      </c>
      <c r="E387" s="73" t="str">
        <f t="shared" ref="E387:E450" si="40">IF($A387=0,"",IF(VLOOKUP($A387,nbbm,5,FALSE)=0,"-",VLOOKUP($A387,nbbm,5,FALSE)))</f>
        <v/>
      </c>
      <c r="F387" s="74"/>
      <c r="G387" s="75" t="str">
        <f>IFERROR(VLOOKUP(A387,物料参数!B:H,7,FALSE),"")</f>
        <v/>
      </c>
      <c r="H387" s="75" t="e">
        <f t="shared" si="35"/>
        <v>#VALUE!</v>
      </c>
      <c r="I387" s="72"/>
      <c r="J387" s="72"/>
      <c r="K387" s="72"/>
      <c r="L387" s="73" t="str">
        <f t="shared" si="36"/>
        <v/>
      </c>
    </row>
    <row r="388" spans="1:12" ht="18" customHeight="1" x14ac:dyDescent="0.15">
      <c r="A388" s="72"/>
      <c r="B388" s="73" t="str">
        <f t="shared" si="37"/>
        <v/>
      </c>
      <c r="C388" s="73" t="str">
        <f t="shared" si="38"/>
        <v/>
      </c>
      <c r="D388" s="73" t="str">
        <f t="shared" si="39"/>
        <v/>
      </c>
      <c r="E388" s="73" t="str">
        <f t="shared" si="40"/>
        <v/>
      </c>
      <c r="F388" s="74"/>
      <c r="G388" s="75" t="str">
        <f>IFERROR(VLOOKUP(A388,物料参数!B:H,7,FALSE),"")</f>
        <v/>
      </c>
      <c r="H388" s="75" t="e">
        <f t="shared" si="35"/>
        <v>#VALUE!</v>
      </c>
      <c r="I388" s="72"/>
      <c r="J388" s="72"/>
      <c r="K388" s="72"/>
      <c r="L388" s="73" t="str">
        <f t="shared" si="36"/>
        <v/>
      </c>
    </row>
    <row r="389" spans="1:12" ht="18" customHeight="1" x14ac:dyDescent="0.15">
      <c r="A389" s="72"/>
      <c r="B389" s="73" t="str">
        <f t="shared" si="37"/>
        <v/>
      </c>
      <c r="C389" s="73" t="str">
        <f t="shared" si="38"/>
        <v/>
      </c>
      <c r="D389" s="73" t="str">
        <f t="shared" si="39"/>
        <v/>
      </c>
      <c r="E389" s="73" t="str">
        <f t="shared" si="40"/>
        <v/>
      </c>
      <c r="F389" s="74"/>
      <c r="G389" s="75" t="str">
        <f>IFERROR(VLOOKUP(A389,物料参数!B:H,7,FALSE),"")</f>
        <v/>
      </c>
      <c r="H389" s="75" t="e">
        <f t="shared" si="35"/>
        <v>#VALUE!</v>
      </c>
      <c r="I389" s="72"/>
      <c r="J389" s="72"/>
      <c r="K389" s="72"/>
      <c r="L389" s="73" t="str">
        <f t="shared" si="36"/>
        <v/>
      </c>
    </row>
    <row r="390" spans="1:12" ht="18" customHeight="1" x14ac:dyDescent="0.15">
      <c r="A390" s="72"/>
      <c r="B390" s="73" t="str">
        <f t="shared" si="37"/>
        <v/>
      </c>
      <c r="C390" s="73" t="str">
        <f t="shared" si="38"/>
        <v/>
      </c>
      <c r="D390" s="73" t="str">
        <f t="shared" si="39"/>
        <v/>
      </c>
      <c r="E390" s="73" t="str">
        <f t="shared" si="40"/>
        <v/>
      </c>
      <c r="F390" s="74"/>
      <c r="G390" s="75" t="str">
        <f>IFERROR(VLOOKUP(A390,物料参数!B:H,7,FALSE),"")</f>
        <v/>
      </c>
      <c r="H390" s="75" t="e">
        <f t="shared" si="35"/>
        <v>#VALUE!</v>
      </c>
      <c r="I390" s="72"/>
      <c r="J390" s="72"/>
      <c r="K390" s="72"/>
      <c r="L390" s="73" t="str">
        <f t="shared" si="36"/>
        <v/>
      </c>
    </row>
    <row r="391" spans="1:12" ht="18" customHeight="1" x14ac:dyDescent="0.15">
      <c r="A391" s="72"/>
      <c r="B391" s="73" t="str">
        <f t="shared" si="37"/>
        <v/>
      </c>
      <c r="C391" s="73" t="str">
        <f t="shared" si="38"/>
        <v/>
      </c>
      <c r="D391" s="73" t="str">
        <f t="shared" si="39"/>
        <v/>
      </c>
      <c r="E391" s="73" t="str">
        <f t="shared" si="40"/>
        <v/>
      </c>
      <c r="F391" s="74"/>
      <c r="G391" s="75" t="str">
        <f>IFERROR(VLOOKUP(A391,物料参数!B:H,7,FALSE),"")</f>
        <v/>
      </c>
      <c r="H391" s="75" t="e">
        <f t="shared" ref="H391:H454" si="41">G391*F391</f>
        <v>#VALUE!</v>
      </c>
      <c r="I391" s="72"/>
      <c r="J391" s="72"/>
      <c r="K391" s="72"/>
      <c r="L391" s="73" t="str">
        <f t="shared" si="36"/>
        <v/>
      </c>
    </row>
    <row r="392" spans="1:12" ht="18" customHeight="1" x14ac:dyDescent="0.15">
      <c r="A392" s="72"/>
      <c r="B392" s="73" t="str">
        <f t="shared" si="37"/>
        <v/>
      </c>
      <c r="C392" s="73" t="str">
        <f t="shared" si="38"/>
        <v/>
      </c>
      <c r="D392" s="73" t="str">
        <f t="shared" si="39"/>
        <v/>
      </c>
      <c r="E392" s="73" t="str">
        <f t="shared" si="40"/>
        <v/>
      </c>
      <c r="F392" s="74"/>
      <c r="G392" s="75" t="str">
        <f>IFERROR(VLOOKUP(A392,物料参数!B:H,7,FALSE),"")</f>
        <v/>
      </c>
      <c r="H392" s="75" t="e">
        <f t="shared" si="41"/>
        <v>#VALUE!</v>
      </c>
      <c r="I392" s="72"/>
      <c r="J392" s="72"/>
      <c r="K392" s="72"/>
      <c r="L392" s="73" t="str">
        <f t="shared" si="36"/>
        <v/>
      </c>
    </row>
    <row r="393" spans="1:12" ht="18" customHeight="1" x14ac:dyDescent="0.15">
      <c r="A393" s="72"/>
      <c r="B393" s="73" t="str">
        <f t="shared" si="37"/>
        <v/>
      </c>
      <c r="C393" s="73" t="str">
        <f t="shared" si="38"/>
        <v/>
      </c>
      <c r="D393" s="73" t="str">
        <f t="shared" si="39"/>
        <v/>
      </c>
      <c r="E393" s="73" t="str">
        <f t="shared" si="40"/>
        <v/>
      </c>
      <c r="F393" s="74"/>
      <c r="G393" s="75" t="str">
        <f>IFERROR(VLOOKUP(A393,物料参数!B:H,7,FALSE),"")</f>
        <v/>
      </c>
      <c r="H393" s="75" t="e">
        <f t="shared" si="41"/>
        <v>#VALUE!</v>
      </c>
      <c r="I393" s="72"/>
      <c r="J393" s="72"/>
      <c r="K393" s="72"/>
      <c r="L393" s="73" t="str">
        <f t="shared" ref="L393:L456" si="42">IF(F393&gt;0,"出库","")</f>
        <v/>
      </c>
    </row>
    <row r="394" spans="1:12" ht="18" customHeight="1" x14ac:dyDescent="0.15">
      <c r="A394" s="72"/>
      <c r="B394" s="73" t="str">
        <f t="shared" si="37"/>
        <v/>
      </c>
      <c r="C394" s="73" t="str">
        <f t="shared" si="38"/>
        <v/>
      </c>
      <c r="D394" s="73" t="str">
        <f t="shared" si="39"/>
        <v/>
      </c>
      <c r="E394" s="73" t="str">
        <f t="shared" si="40"/>
        <v/>
      </c>
      <c r="F394" s="74"/>
      <c r="G394" s="75" t="str">
        <f>IFERROR(VLOOKUP(A394,物料参数!B:H,7,FALSE),"")</f>
        <v/>
      </c>
      <c r="H394" s="75" t="e">
        <f t="shared" si="41"/>
        <v>#VALUE!</v>
      </c>
      <c r="I394" s="72"/>
      <c r="J394" s="72"/>
      <c r="K394" s="72"/>
      <c r="L394" s="73" t="str">
        <f t="shared" si="42"/>
        <v/>
      </c>
    </row>
    <row r="395" spans="1:12" ht="18" customHeight="1" x14ac:dyDescent="0.15">
      <c r="A395" s="72"/>
      <c r="B395" s="73" t="str">
        <f t="shared" si="37"/>
        <v/>
      </c>
      <c r="C395" s="73" t="str">
        <f t="shared" si="38"/>
        <v/>
      </c>
      <c r="D395" s="73" t="str">
        <f t="shared" si="39"/>
        <v/>
      </c>
      <c r="E395" s="73" t="str">
        <f t="shared" si="40"/>
        <v/>
      </c>
      <c r="F395" s="74"/>
      <c r="G395" s="75" t="str">
        <f>IFERROR(VLOOKUP(A395,物料参数!B:H,7,FALSE),"")</f>
        <v/>
      </c>
      <c r="H395" s="75" t="e">
        <f t="shared" si="41"/>
        <v>#VALUE!</v>
      </c>
      <c r="I395" s="72"/>
      <c r="J395" s="72"/>
      <c r="K395" s="72"/>
      <c r="L395" s="73" t="str">
        <f t="shared" si="42"/>
        <v/>
      </c>
    </row>
    <row r="396" spans="1:12" ht="18" customHeight="1" x14ac:dyDescent="0.15">
      <c r="A396" s="72"/>
      <c r="B396" s="73" t="str">
        <f t="shared" si="37"/>
        <v/>
      </c>
      <c r="C396" s="73" t="str">
        <f t="shared" si="38"/>
        <v/>
      </c>
      <c r="D396" s="73" t="str">
        <f t="shared" si="39"/>
        <v/>
      </c>
      <c r="E396" s="73" t="str">
        <f t="shared" si="40"/>
        <v/>
      </c>
      <c r="F396" s="74"/>
      <c r="G396" s="75" t="str">
        <f>IFERROR(VLOOKUP(A396,物料参数!B:H,7,FALSE),"")</f>
        <v/>
      </c>
      <c r="H396" s="75" t="e">
        <f t="shared" si="41"/>
        <v>#VALUE!</v>
      </c>
      <c r="I396" s="72"/>
      <c r="J396" s="72"/>
      <c r="K396" s="72"/>
      <c r="L396" s="73" t="str">
        <f t="shared" si="42"/>
        <v/>
      </c>
    </row>
    <row r="397" spans="1:12" ht="18" customHeight="1" x14ac:dyDescent="0.15">
      <c r="A397" s="72"/>
      <c r="B397" s="73" t="str">
        <f t="shared" si="37"/>
        <v/>
      </c>
      <c r="C397" s="73" t="str">
        <f t="shared" si="38"/>
        <v/>
      </c>
      <c r="D397" s="73" t="str">
        <f t="shared" si="39"/>
        <v/>
      </c>
      <c r="E397" s="73" t="str">
        <f t="shared" si="40"/>
        <v/>
      </c>
      <c r="F397" s="74"/>
      <c r="G397" s="75" t="str">
        <f>IFERROR(VLOOKUP(A397,物料参数!B:H,7,FALSE),"")</f>
        <v/>
      </c>
      <c r="H397" s="75" t="e">
        <f t="shared" si="41"/>
        <v>#VALUE!</v>
      </c>
      <c r="I397" s="72"/>
      <c r="J397" s="72"/>
      <c r="K397" s="72"/>
      <c r="L397" s="73" t="str">
        <f t="shared" si="42"/>
        <v/>
      </c>
    </row>
    <row r="398" spans="1:12" ht="18" customHeight="1" x14ac:dyDescent="0.15">
      <c r="A398" s="72"/>
      <c r="B398" s="73" t="str">
        <f t="shared" si="37"/>
        <v/>
      </c>
      <c r="C398" s="73" t="str">
        <f t="shared" si="38"/>
        <v/>
      </c>
      <c r="D398" s="73" t="str">
        <f t="shared" si="39"/>
        <v/>
      </c>
      <c r="E398" s="73" t="str">
        <f t="shared" si="40"/>
        <v/>
      </c>
      <c r="F398" s="74"/>
      <c r="G398" s="75" t="str">
        <f>IFERROR(VLOOKUP(A398,物料参数!B:H,7,FALSE),"")</f>
        <v/>
      </c>
      <c r="H398" s="75" t="e">
        <f t="shared" si="41"/>
        <v>#VALUE!</v>
      </c>
      <c r="I398" s="72"/>
      <c r="J398" s="72"/>
      <c r="K398" s="72"/>
      <c r="L398" s="73" t="str">
        <f t="shared" si="42"/>
        <v/>
      </c>
    </row>
    <row r="399" spans="1:12" ht="18" customHeight="1" x14ac:dyDescent="0.15">
      <c r="A399" s="72"/>
      <c r="B399" s="73" t="str">
        <f t="shared" si="37"/>
        <v/>
      </c>
      <c r="C399" s="73" t="str">
        <f t="shared" si="38"/>
        <v/>
      </c>
      <c r="D399" s="73" t="str">
        <f t="shared" si="39"/>
        <v/>
      </c>
      <c r="E399" s="73" t="str">
        <f t="shared" si="40"/>
        <v/>
      </c>
      <c r="F399" s="74"/>
      <c r="G399" s="75" t="str">
        <f>IFERROR(VLOOKUP(A399,物料参数!B:H,7,FALSE),"")</f>
        <v/>
      </c>
      <c r="H399" s="75" t="e">
        <f t="shared" si="41"/>
        <v>#VALUE!</v>
      </c>
      <c r="I399" s="72"/>
      <c r="J399" s="72"/>
      <c r="K399" s="72"/>
      <c r="L399" s="73" t="str">
        <f t="shared" si="42"/>
        <v/>
      </c>
    </row>
    <row r="400" spans="1:12" ht="18" customHeight="1" x14ac:dyDescent="0.15">
      <c r="A400" s="72"/>
      <c r="B400" s="73" t="str">
        <f t="shared" si="37"/>
        <v/>
      </c>
      <c r="C400" s="73" t="str">
        <f t="shared" si="38"/>
        <v/>
      </c>
      <c r="D400" s="73" t="str">
        <f t="shared" si="39"/>
        <v/>
      </c>
      <c r="E400" s="73" t="str">
        <f t="shared" si="40"/>
        <v/>
      </c>
      <c r="F400" s="74"/>
      <c r="G400" s="75" t="str">
        <f>IFERROR(VLOOKUP(A400,物料参数!B:H,7,FALSE),"")</f>
        <v/>
      </c>
      <c r="H400" s="75" t="e">
        <f t="shared" si="41"/>
        <v>#VALUE!</v>
      </c>
      <c r="I400" s="72"/>
      <c r="J400" s="72"/>
      <c r="K400" s="72"/>
      <c r="L400" s="73" t="str">
        <f t="shared" si="42"/>
        <v/>
      </c>
    </row>
    <row r="401" spans="1:12" ht="18" customHeight="1" x14ac:dyDescent="0.15">
      <c r="A401" s="72"/>
      <c r="B401" s="73" t="str">
        <f t="shared" si="37"/>
        <v/>
      </c>
      <c r="C401" s="73" t="str">
        <f t="shared" si="38"/>
        <v/>
      </c>
      <c r="D401" s="73" t="str">
        <f t="shared" si="39"/>
        <v/>
      </c>
      <c r="E401" s="73" t="str">
        <f t="shared" si="40"/>
        <v/>
      </c>
      <c r="F401" s="74"/>
      <c r="G401" s="75" t="str">
        <f>IFERROR(VLOOKUP(A401,物料参数!B:H,7,FALSE),"")</f>
        <v/>
      </c>
      <c r="H401" s="75" t="e">
        <f t="shared" si="41"/>
        <v>#VALUE!</v>
      </c>
      <c r="I401" s="72"/>
      <c r="J401" s="72"/>
      <c r="K401" s="72"/>
      <c r="L401" s="73" t="str">
        <f t="shared" si="42"/>
        <v/>
      </c>
    </row>
    <row r="402" spans="1:12" ht="18" customHeight="1" x14ac:dyDescent="0.15">
      <c r="A402" s="72"/>
      <c r="B402" s="73" t="str">
        <f t="shared" si="37"/>
        <v/>
      </c>
      <c r="C402" s="73" t="str">
        <f t="shared" si="38"/>
        <v/>
      </c>
      <c r="D402" s="73" t="str">
        <f t="shared" si="39"/>
        <v/>
      </c>
      <c r="E402" s="73" t="str">
        <f t="shared" si="40"/>
        <v/>
      </c>
      <c r="F402" s="74"/>
      <c r="G402" s="75" t="str">
        <f>IFERROR(VLOOKUP(A402,物料参数!B:H,7,FALSE),"")</f>
        <v/>
      </c>
      <c r="H402" s="75" t="e">
        <f t="shared" si="41"/>
        <v>#VALUE!</v>
      </c>
      <c r="I402" s="72"/>
      <c r="J402" s="72"/>
      <c r="K402" s="72"/>
      <c r="L402" s="73" t="str">
        <f t="shared" si="42"/>
        <v/>
      </c>
    </row>
    <row r="403" spans="1:12" ht="18" customHeight="1" x14ac:dyDescent="0.15">
      <c r="A403" s="72"/>
      <c r="B403" s="73" t="str">
        <f t="shared" si="37"/>
        <v/>
      </c>
      <c r="C403" s="73" t="str">
        <f t="shared" si="38"/>
        <v/>
      </c>
      <c r="D403" s="73" t="str">
        <f t="shared" si="39"/>
        <v/>
      </c>
      <c r="E403" s="73" t="str">
        <f t="shared" si="40"/>
        <v/>
      </c>
      <c r="F403" s="74"/>
      <c r="G403" s="75" t="str">
        <f>IFERROR(VLOOKUP(A403,物料参数!B:H,7,FALSE),"")</f>
        <v/>
      </c>
      <c r="H403" s="75" t="e">
        <f t="shared" si="41"/>
        <v>#VALUE!</v>
      </c>
      <c r="I403" s="72"/>
      <c r="J403" s="72"/>
      <c r="K403" s="72"/>
      <c r="L403" s="73" t="str">
        <f t="shared" si="42"/>
        <v/>
      </c>
    </row>
    <row r="404" spans="1:12" ht="18" customHeight="1" x14ac:dyDescent="0.15">
      <c r="A404" s="72"/>
      <c r="B404" s="73" t="str">
        <f t="shared" si="37"/>
        <v/>
      </c>
      <c r="C404" s="73" t="str">
        <f t="shared" si="38"/>
        <v/>
      </c>
      <c r="D404" s="73" t="str">
        <f t="shared" si="39"/>
        <v/>
      </c>
      <c r="E404" s="73" t="str">
        <f t="shared" si="40"/>
        <v/>
      </c>
      <c r="F404" s="74"/>
      <c r="G404" s="75" t="str">
        <f>IFERROR(VLOOKUP(A404,物料参数!B:H,7,FALSE),"")</f>
        <v/>
      </c>
      <c r="H404" s="75" t="e">
        <f t="shared" si="41"/>
        <v>#VALUE!</v>
      </c>
      <c r="I404" s="72"/>
      <c r="J404" s="72"/>
      <c r="K404" s="72"/>
      <c r="L404" s="73" t="str">
        <f t="shared" si="42"/>
        <v/>
      </c>
    </row>
    <row r="405" spans="1:12" ht="18" customHeight="1" x14ac:dyDescent="0.15">
      <c r="A405" s="72"/>
      <c r="B405" s="73" t="str">
        <f t="shared" si="37"/>
        <v/>
      </c>
      <c r="C405" s="73" t="str">
        <f t="shared" si="38"/>
        <v/>
      </c>
      <c r="D405" s="73" t="str">
        <f t="shared" si="39"/>
        <v/>
      </c>
      <c r="E405" s="73" t="str">
        <f t="shared" si="40"/>
        <v/>
      </c>
      <c r="F405" s="74"/>
      <c r="G405" s="75" t="str">
        <f>IFERROR(VLOOKUP(A405,物料参数!B:H,7,FALSE),"")</f>
        <v/>
      </c>
      <c r="H405" s="75" t="e">
        <f t="shared" si="41"/>
        <v>#VALUE!</v>
      </c>
      <c r="I405" s="72"/>
      <c r="J405" s="72"/>
      <c r="K405" s="72"/>
      <c r="L405" s="73" t="str">
        <f t="shared" si="42"/>
        <v/>
      </c>
    </row>
    <row r="406" spans="1:12" ht="18" customHeight="1" x14ac:dyDescent="0.15">
      <c r="A406" s="72"/>
      <c r="B406" s="73" t="str">
        <f t="shared" si="37"/>
        <v/>
      </c>
      <c r="C406" s="73" t="str">
        <f t="shared" si="38"/>
        <v/>
      </c>
      <c r="D406" s="73" t="str">
        <f t="shared" si="39"/>
        <v/>
      </c>
      <c r="E406" s="73" t="str">
        <f t="shared" si="40"/>
        <v/>
      </c>
      <c r="F406" s="74"/>
      <c r="G406" s="75" t="str">
        <f>IFERROR(VLOOKUP(A406,物料参数!B:H,7,FALSE),"")</f>
        <v/>
      </c>
      <c r="H406" s="75" t="e">
        <f t="shared" si="41"/>
        <v>#VALUE!</v>
      </c>
      <c r="I406" s="72"/>
      <c r="J406" s="72"/>
      <c r="K406" s="72"/>
      <c r="L406" s="73" t="str">
        <f t="shared" si="42"/>
        <v/>
      </c>
    </row>
    <row r="407" spans="1:12" ht="18" customHeight="1" x14ac:dyDescent="0.15">
      <c r="A407" s="72"/>
      <c r="B407" s="73" t="str">
        <f t="shared" si="37"/>
        <v/>
      </c>
      <c r="C407" s="73" t="str">
        <f t="shared" si="38"/>
        <v/>
      </c>
      <c r="D407" s="73" t="str">
        <f t="shared" si="39"/>
        <v/>
      </c>
      <c r="E407" s="73" t="str">
        <f t="shared" si="40"/>
        <v/>
      </c>
      <c r="F407" s="74"/>
      <c r="G407" s="75" t="str">
        <f>IFERROR(VLOOKUP(A407,物料参数!B:H,7,FALSE),"")</f>
        <v/>
      </c>
      <c r="H407" s="75" t="e">
        <f t="shared" si="41"/>
        <v>#VALUE!</v>
      </c>
      <c r="I407" s="72"/>
      <c r="J407" s="72"/>
      <c r="K407" s="72"/>
      <c r="L407" s="73" t="str">
        <f t="shared" si="42"/>
        <v/>
      </c>
    </row>
    <row r="408" spans="1:12" ht="18" customHeight="1" x14ac:dyDescent="0.15">
      <c r="A408" s="72"/>
      <c r="B408" s="73" t="str">
        <f t="shared" si="37"/>
        <v/>
      </c>
      <c r="C408" s="73" t="str">
        <f t="shared" si="38"/>
        <v/>
      </c>
      <c r="D408" s="73" t="str">
        <f t="shared" si="39"/>
        <v/>
      </c>
      <c r="E408" s="73" t="str">
        <f t="shared" si="40"/>
        <v/>
      </c>
      <c r="F408" s="74"/>
      <c r="G408" s="75" t="str">
        <f>IFERROR(VLOOKUP(A408,物料参数!B:H,7,FALSE),"")</f>
        <v/>
      </c>
      <c r="H408" s="75" t="e">
        <f t="shared" si="41"/>
        <v>#VALUE!</v>
      </c>
      <c r="I408" s="72"/>
      <c r="J408" s="72"/>
      <c r="K408" s="72"/>
      <c r="L408" s="73" t="str">
        <f t="shared" si="42"/>
        <v/>
      </c>
    </row>
    <row r="409" spans="1:12" ht="18" customHeight="1" x14ac:dyDescent="0.15">
      <c r="A409" s="72"/>
      <c r="B409" s="73" t="str">
        <f t="shared" si="37"/>
        <v/>
      </c>
      <c r="C409" s="73" t="str">
        <f t="shared" si="38"/>
        <v/>
      </c>
      <c r="D409" s="73" t="str">
        <f t="shared" si="39"/>
        <v/>
      </c>
      <c r="E409" s="73" t="str">
        <f t="shared" si="40"/>
        <v/>
      </c>
      <c r="F409" s="74"/>
      <c r="G409" s="75" t="str">
        <f>IFERROR(VLOOKUP(A409,物料参数!B:H,7,FALSE),"")</f>
        <v/>
      </c>
      <c r="H409" s="75" t="e">
        <f t="shared" si="41"/>
        <v>#VALUE!</v>
      </c>
      <c r="I409" s="72"/>
      <c r="J409" s="72"/>
      <c r="K409" s="72"/>
      <c r="L409" s="73" t="str">
        <f t="shared" si="42"/>
        <v/>
      </c>
    </row>
    <row r="410" spans="1:12" ht="18" customHeight="1" x14ac:dyDescent="0.15">
      <c r="A410" s="72"/>
      <c r="B410" s="73" t="str">
        <f t="shared" si="37"/>
        <v/>
      </c>
      <c r="C410" s="73" t="str">
        <f t="shared" si="38"/>
        <v/>
      </c>
      <c r="D410" s="73" t="str">
        <f t="shared" si="39"/>
        <v/>
      </c>
      <c r="E410" s="73" t="str">
        <f t="shared" si="40"/>
        <v/>
      </c>
      <c r="F410" s="74"/>
      <c r="G410" s="75" t="str">
        <f>IFERROR(VLOOKUP(A410,物料参数!B:H,7,FALSE),"")</f>
        <v/>
      </c>
      <c r="H410" s="75" t="e">
        <f t="shared" si="41"/>
        <v>#VALUE!</v>
      </c>
      <c r="I410" s="72"/>
      <c r="J410" s="72"/>
      <c r="K410" s="72"/>
      <c r="L410" s="73" t="str">
        <f t="shared" si="42"/>
        <v/>
      </c>
    </row>
    <row r="411" spans="1:12" ht="18" customHeight="1" x14ac:dyDescent="0.15">
      <c r="A411" s="72"/>
      <c r="B411" s="73" t="str">
        <f t="shared" si="37"/>
        <v/>
      </c>
      <c r="C411" s="73" t="str">
        <f t="shared" si="38"/>
        <v/>
      </c>
      <c r="D411" s="73" t="str">
        <f t="shared" si="39"/>
        <v/>
      </c>
      <c r="E411" s="73" t="str">
        <f t="shared" si="40"/>
        <v/>
      </c>
      <c r="F411" s="74"/>
      <c r="G411" s="75" t="str">
        <f>IFERROR(VLOOKUP(A411,物料参数!B:H,7,FALSE),"")</f>
        <v/>
      </c>
      <c r="H411" s="75" t="e">
        <f t="shared" si="41"/>
        <v>#VALUE!</v>
      </c>
      <c r="I411" s="72"/>
      <c r="J411" s="72"/>
      <c r="K411" s="72"/>
      <c r="L411" s="73" t="str">
        <f t="shared" si="42"/>
        <v/>
      </c>
    </row>
    <row r="412" spans="1:12" ht="18" customHeight="1" x14ac:dyDescent="0.15">
      <c r="A412" s="72"/>
      <c r="B412" s="73" t="str">
        <f t="shared" si="37"/>
        <v/>
      </c>
      <c r="C412" s="73" t="str">
        <f t="shared" si="38"/>
        <v/>
      </c>
      <c r="D412" s="73" t="str">
        <f t="shared" si="39"/>
        <v/>
      </c>
      <c r="E412" s="73" t="str">
        <f t="shared" si="40"/>
        <v/>
      </c>
      <c r="F412" s="74"/>
      <c r="G412" s="75" t="str">
        <f>IFERROR(VLOOKUP(A412,物料参数!B:H,7,FALSE),"")</f>
        <v/>
      </c>
      <c r="H412" s="75" t="e">
        <f t="shared" si="41"/>
        <v>#VALUE!</v>
      </c>
      <c r="I412" s="72"/>
      <c r="J412" s="72"/>
      <c r="K412" s="72"/>
      <c r="L412" s="73" t="str">
        <f t="shared" si="42"/>
        <v/>
      </c>
    </row>
    <row r="413" spans="1:12" ht="18" customHeight="1" x14ac:dyDescent="0.15">
      <c r="A413" s="72"/>
      <c r="B413" s="73" t="str">
        <f t="shared" si="37"/>
        <v/>
      </c>
      <c r="C413" s="73" t="str">
        <f t="shared" si="38"/>
        <v/>
      </c>
      <c r="D413" s="73" t="str">
        <f t="shared" si="39"/>
        <v/>
      </c>
      <c r="E413" s="73" t="str">
        <f t="shared" si="40"/>
        <v/>
      </c>
      <c r="F413" s="74"/>
      <c r="G413" s="75" t="str">
        <f>IFERROR(VLOOKUP(A413,物料参数!B:H,7,FALSE),"")</f>
        <v/>
      </c>
      <c r="H413" s="75" t="e">
        <f t="shared" si="41"/>
        <v>#VALUE!</v>
      </c>
      <c r="I413" s="72"/>
      <c r="J413" s="72"/>
      <c r="K413" s="72"/>
      <c r="L413" s="73" t="str">
        <f t="shared" si="42"/>
        <v/>
      </c>
    </row>
    <row r="414" spans="1:12" ht="18" customHeight="1" x14ac:dyDescent="0.15">
      <c r="A414" s="72"/>
      <c r="B414" s="73" t="str">
        <f t="shared" si="37"/>
        <v/>
      </c>
      <c r="C414" s="73" t="str">
        <f t="shared" si="38"/>
        <v/>
      </c>
      <c r="D414" s="73" t="str">
        <f t="shared" si="39"/>
        <v/>
      </c>
      <c r="E414" s="73" t="str">
        <f t="shared" si="40"/>
        <v/>
      </c>
      <c r="F414" s="74"/>
      <c r="G414" s="75" t="str">
        <f>IFERROR(VLOOKUP(A414,物料参数!B:H,7,FALSE),"")</f>
        <v/>
      </c>
      <c r="H414" s="75" t="e">
        <f t="shared" si="41"/>
        <v>#VALUE!</v>
      </c>
      <c r="I414" s="72"/>
      <c r="J414" s="72"/>
      <c r="K414" s="72"/>
      <c r="L414" s="73" t="str">
        <f t="shared" si="42"/>
        <v/>
      </c>
    </row>
    <row r="415" spans="1:12" ht="18" customHeight="1" x14ac:dyDescent="0.15">
      <c r="A415" s="72"/>
      <c r="B415" s="73" t="str">
        <f t="shared" si="37"/>
        <v/>
      </c>
      <c r="C415" s="73" t="str">
        <f t="shared" si="38"/>
        <v/>
      </c>
      <c r="D415" s="73" t="str">
        <f t="shared" si="39"/>
        <v/>
      </c>
      <c r="E415" s="73" t="str">
        <f t="shared" si="40"/>
        <v/>
      </c>
      <c r="F415" s="74"/>
      <c r="G415" s="75" t="str">
        <f>IFERROR(VLOOKUP(A415,物料参数!B:H,7,FALSE),"")</f>
        <v/>
      </c>
      <c r="H415" s="75" t="e">
        <f t="shared" si="41"/>
        <v>#VALUE!</v>
      </c>
      <c r="I415" s="72"/>
      <c r="J415" s="72"/>
      <c r="K415" s="72"/>
      <c r="L415" s="73" t="str">
        <f t="shared" si="42"/>
        <v/>
      </c>
    </row>
    <row r="416" spans="1:12" ht="18" customHeight="1" x14ac:dyDescent="0.15">
      <c r="A416" s="72"/>
      <c r="B416" s="73" t="str">
        <f t="shared" si="37"/>
        <v/>
      </c>
      <c r="C416" s="73" t="str">
        <f t="shared" si="38"/>
        <v/>
      </c>
      <c r="D416" s="73" t="str">
        <f t="shared" si="39"/>
        <v/>
      </c>
      <c r="E416" s="73" t="str">
        <f t="shared" si="40"/>
        <v/>
      </c>
      <c r="F416" s="74"/>
      <c r="G416" s="75" t="str">
        <f>IFERROR(VLOOKUP(A416,物料参数!B:H,7,FALSE),"")</f>
        <v/>
      </c>
      <c r="H416" s="75" t="e">
        <f t="shared" si="41"/>
        <v>#VALUE!</v>
      </c>
      <c r="I416" s="72"/>
      <c r="J416" s="72"/>
      <c r="K416" s="72"/>
      <c r="L416" s="73" t="str">
        <f t="shared" si="42"/>
        <v/>
      </c>
    </row>
    <row r="417" spans="1:12" ht="18" customHeight="1" x14ac:dyDescent="0.15">
      <c r="A417" s="72"/>
      <c r="B417" s="73" t="str">
        <f t="shared" si="37"/>
        <v/>
      </c>
      <c r="C417" s="73" t="str">
        <f t="shared" si="38"/>
        <v/>
      </c>
      <c r="D417" s="73" t="str">
        <f t="shared" si="39"/>
        <v/>
      </c>
      <c r="E417" s="73" t="str">
        <f t="shared" si="40"/>
        <v/>
      </c>
      <c r="F417" s="74"/>
      <c r="G417" s="75" t="str">
        <f>IFERROR(VLOOKUP(A417,物料参数!B:H,7,FALSE),"")</f>
        <v/>
      </c>
      <c r="H417" s="75" t="e">
        <f t="shared" si="41"/>
        <v>#VALUE!</v>
      </c>
      <c r="I417" s="72"/>
      <c r="J417" s="72"/>
      <c r="K417" s="72"/>
      <c r="L417" s="73" t="str">
        <f t="shared" si="42"/>
        <v/>
      </c>
    </row>
    <row r="418" spans="1:12" ht="18" customHeight="1" x14ac:dyDescent="0.15">
      <c r="A418" s="72"/>
      <c r="B418" s="73" t="str">
        <f t="shared" si="37"/>
        <v/>
      </c>
      <c r="C418" s="73" t="str">
        <f t="shared" si="38"/>
        <v/>
      </c>
      <c r="D418" s="73" t="str">
        <f t="shared" si="39"/>
        <v/>
      </c>
      <c r="E418" s="73" t="str">
        <f t="shared" si="40"/>
        <v/>
      </c>
      <c r="F418" s="74"/>
      <c r="G418" s="75" t="str">
        <f>IFERROR(VLOOKUP(A418,物料参数!B:H,7,FALSE),"")</f>
        <v/>
      </c>
      <c r="H418" s="75" t="e">
        <f t="shared" si="41"/>
        <v>#VALUE!</v>
      </c>
      <c r="I418" s="72"/>
      <c r="J418" s="72"/>
      <c r="K418" s="72"/>
      <c r="L418" s="73" t="str">
        <f t="shared" si="42"/>
        <v/>
      </c>
    </row>
    <row r="419" spans="1:12" ht="18" customHeight="1" x14ac:dyDescent="0.15">
      <c r="A419" s="72"/>
      <c r="B419" s="73" t="str">
        <f t="shared" si="37"/>
        <v/>
      </c>
      <c r="C419" s="73" t="str">
        <f t="shared" si="38"/>
        <v/>
      </c>
      <c r="D419" s="73" t="str">
        <f t="shared" si="39"/>
        <v/>
      </c>
      <c r="E419" s="73" t="str">
        <f t="shared" si="40"/>
        <v/>
      </c>
      <c r="F419" s="74"/>
      <c r="G419" s="75" t="str">
        <f>IFERROR(VLOOKUP(A419,物料参数!B:H,7,FALSE),"")</f>
        <v/>
      </c>
      <c r="H419" s="75" t="e">
        <f t="shared" si="41"/>
        <v>#VALUE!</v>
      </c>
      <c r="I419" s="72"/>
      <c r="J419" s="72"/>
      <c r="K419" s="72"/>
      <c r="L419" s="73" t="str">
        <f t="shared" si="42"/>
        <v/>
      </c>
    </row>
    <row r="420" spans="1:12" ht="18" customHeight="1" x14ac:dyDescent="0.15">
      <c r="A420" s="72"/>
      <c r="B420" s="73" t="str">
        <f t="shared" si="37"/>
        <v/>
      </c>
      <c r="C420" s="73" t="str">
        <f t="shared" si="38"/>
        <v/>
      </c>
      <c r="D420" s="73" t="str">
        <f t="shared" si="39"/>
        <v/>
      </c>
      <c r="E420" s="73" t="str">
        <f t="shared" si="40"/>
        <v/>
      </c>
      <c r="F420" s="74"/>
      <c r="G420" s="75" t="str">
        <f>IFERROR(VLOOKUP(A420,物料参数!B:H,7,FALSE),"")</f>
        <v/>
      </c>
      <c r="H420" s="75" t="e">
        <f t="shared" si="41"/>
        <v>#VALUE!</v>
      </c>
      <c r="I420" s="72"/>
      <c r="J420" s="72"/>
      <c r="K420" s="72"/>
      <c r="L420" s="73" t="str">
        <f t="shared" si="42"/>
        <v/>
      </c>
    </row>
    <row r="421" spans="1:12" ht="18" customHeight="1" x14ac:dyDescent="0.15">
      <c r="A421" s="72"/>
      <c r="B421" s="73" t="str">
        <f t="shared" si="37"/>
        <v/>
      </c>
      <c r="C421" s="73" t="str">
        <f t="shared" si="38"/>
        <v/>
      </c>
      <c r="D421" s="73" t="str">
        <f t="shared" si="39"/>
        <v/>
      </c>
      <c r="E421" s="73" t="str">
        <f t="shared" si="40"/>
        <v/>
      </c>
      <c r="F421" s="74"/>
      <c r="G421" s="75" t="str">
        <f>IFERROR(VLOOKUP(A421,物料参数!B:H,7,FALSE),"")</f>
        <v/>
      </c>
      <c r="H421" s="75" t="e">
        <f t="shared" si="41"/>
        <v>#VALUE!</v>
      </c>
      <c r="I421" s="72"/>
      <c r="J421" s="72"/>
      <c r="K421" s="72"/>
      <c r="L421" s="73" t="str">
        <f t="shared" si="42"/>
        <v/>
      </c>
    </row>
    <row r="422" spans="1:12" ht="18" customHeight="1" x14ac:dyDescent="0.15">
      <c r="A422" s="72"/>
      <c r="B422" s="73" t="str">
        <f t="shared" si="37"/>
        <v/>
      </c>
      <c r="C422" s="73" t="str">
        <f t="shared" si="38"/>
        <v/>
      </c>
      <c r="D422" s="73" t="str">
        <f t="shared" si="39"/>
        <v/>
      </c>
      <c r="E422" s="73" t="str">
        <f t="shared" si="40"/>
        <v/>
      </c>
      <c r="F422" s="74"/>
      <c r="G422" s="75" t="str">
        <f>IFERROR(VLOOKUP(A422,物料参数!B:H,7,FALSE),"")</f>
        <v/>
      </c>
      <c r="H422" s="75" t="e">
        <f t="shared" si="41"/>
        <v>#VALUE!</v>
      </c>
      <c r="I422" s="72"/>
      <c r="J422" s="72"/>
      <c r="K422" s="72"/>
      <c r="L422" s="73" t="str">
        <f t="shared" si="42"/>
        <v/>
      </c>
    </row>
    <row r="423" spans="1:12" ht="18" customHeight="1" x14ac:dyDescent="0.15">
      <c r="A423" s="72"/>
      <c r="B423" s="73" t="str">
        <f t="shared" si="37"/>
        <v/>
      </c>
      <c r="C423" s="73" t="str">
        <f t="shared" si="38"/>
        <v/>
      </c>
      <c r="D423" s="73" t="str">
        <f t="shared" si="39"/>
        <v/>
      </c>
      <c r="E423" s="73" t="str">
        <f t="shared" si="40"/>
        <v/>
      </c>
      <c r="F423" s="74"/>
      <c r="G423" s="75" t="str">
        <f>IFERROR(VLOOKUP(A423,物料参数!B:H,7,FALSE),"")</f>
        <v/>
      </c>
      <c r="H423" s="75" t="e">
        <f t="shared" si="41"/>
        <v>#VALUE!</v>
      </c>
      <c r="I423" s="72"/>
      <c r="J423" s="72"/>
      <c r="K423" s="72"/>
      <c r="L423" s="73" t="str">
        <f t="shared" si="42"/>
        <v/>
      </c>
    </row>
    <row r="424" spans="1:12" ht="18" customHeight="1" x14ac:dyDescent="0.15">
      <c r="A424" s="72"/>
      <c r="B424" s="73" t="str">
        <f t="shared" si="37"/>
        <v/>
      </c>
      <c r="C424" s="73" t="str">
        <f t="shared" si="38"/>
        <v/>
      </c>
      <c r="D424" s="73" t="str">
        <f t="shared" si="39"/>
        <v/>
      </c>
      <c r="E424" s="73" t="str">
        <f t="shared" si="40"/>
        <v/>
      </c>
      <c r="F424" s="74"/>
      <c r="G424" s="75" t="str">
        <f>IFERROR(VLOOKUP(A424,物料参数!B:H,7,FALSE),"")</f>
        <v/>
      </c>
      <c r="H424" s="75" t="e">
        <f t="shared" si="41"/>
        <v>#VALUE!</v>
      </c>
      <c r="I424" s="72"/>
      <c r="J424" s="72"/>
      <c r="K424" s="72"/>
      <c r="L424" s="73" t="str">
        <f t="shared" si="42"/>
        <v/>
      </c>
    </row>
    <row r="425" spans="1:12" ht="18" customHeight="1" x14ac:dyDescent="0.15">
      <c r="A425" s="72"/>
      <c r="B425" s="73" t="str">
        <f t="shared" si="37"/>
        <v/>
      </c>
      <c r="C425" s="73" t="str">
        <f t="shared" si="38"/>
        <v/>
      </c>
      <c r="D425" s="73" t="str">
        <f t="shared" si="39"/>
        <v/>
      </c>
      <c r="E425" s="73" t="str">
        <f t="shared" si="40"/>
        <v/>
      </c>
      <c r="F425" s="74"/>
      <c r="G425" s="75" t="str">
        <f>IFERROR(VLOOKUP(A425,物料参数!B:H,7,FALSE),"")</f>
        <v/>
      </c>
      <c r="H425" s="75" t="e">
        <f t="shared" si="41"/>
        <v>#VALUE!</v>
      </c>
      <c r="I425" s="72"/>
      <c r="J425" s="72"/>
      <c r="K425" s="72"/>
      <c r="L425" s="73" t="str">
        <f t="shared" si="42"/>
        <v/>
      </c>
    </row>
    <row r="426" spans="1:12" ht="18" customHeight="1" x14ac:dyDescent="0.15">
      <c r="A426" s="72"/>
      <c r="B426" s="73" t="str">
        <f t="shared" si="37"/>
        <v/>
      </c>
      <c r="C426" s="73" t="str">
        <f t="shared" si="38"/>
        <v/>
      </c>
      <c r="D426" s="73" t="str">
        <f t="shared" si="39"/>
        <v/>
      </c>
      <c r="E426" s="73" t="str">
        <f t="shared" si="40"/>
        <v/>
      </c>
      <c r="F426" s="74"/>
      <c r="G426" s="75" t="str">
        <f>IFERROR(VLOOKUP(A426,物料参数!B:H,7,FALSE),"")</f>
        <v/>
      </c>
      <c r="H426" s="75" t="e">
        <f t="shared" si="41"/>
        <v>#VALUE!</v>
      </c>
      <c r="I426" s="72"/>
      <c r="J426" s="72"/>
      <c r="K426" s="72"/>
      <c r="L426" s="73" t="str">
        <f t="shared" si="42"/>
        <v/>
      </c>
    </row>
    <row r="427" spans="1:12" ht="18" customHeight="1" x14ac:dyDescent="0.15">
      <c r="A427" s="72"/>
      <c r="B427" s="73" t="str">
        <f t="shared" si="37"/>
        <v/>
      </c>
      <c r="C427" s="73" t="str">
        <f t="shared" si="38"/>
        <v/>
      </c>
      <c r="D427" s="73" t="str">
        <f t="shared" si="39"/>
        <v/>
      </c>
      <c r="E427" s="73" t="str">
        <f t="shared" si="40"/>
        <v/>
      </c>
      <c r="F427" s="74"/>
      <c r="G427" s="75" t="str">
        <f>IFERROR(VLOOKUP(A427,物料参数!B:H,7,FALSE),"")</f>
        <v/>
      </c>
      <c r="H427" s="75" t="e">
        <f t="shared" si="41"/>
        <v>#VALUE!</v>
      </c>
      <c r="I427" s="72"/>
      <c r="J427" s="72"/>
      <c r="K427" s="72"/>
      <c r="L427" s="73" t="str">
        <f t="shared" si="42"/>
        <v/>
      </c>
    </row>
    <row r="428" spans="1:12" ht="18" customHeight="1" x14ac:dyDescent="0.15">
      <c r="A428" s="72"/>
      <c r="B428" s="73" t="str">
        <f t="shared" si="37"/>
        <v/>
      </c>
      <c r="C428" s="73" t="str">
        <f t="shared" si="38"/>
        <v/>
      </c>
      <c r="D428" s="73" t="str">
        <f t="shared" si="39"/>
        <v/>
      </c>
      <c r="E428" s="73" t="str">
        <f t="shared" si="40"/>
        <v/>
      </c>
      <c r="F428" s="74"/>
      <c r="G428" s="75" t="str">
        <f>IFERROR(VLOOKUP(A428,物料参数!B:H,7,FALSE),"")</f>
        <v/>
      </c>
      <c r="H428" s="75" t="e">
        <f t="shared" si="41"/>
        <v>#VALUE!</v>
      </c>
      <c r="I428" s="72"/>
      <c r="J428" s="72"/>
      <c r="K428" s="72"/>
      <c r="L428" s="73" t="str">
        <f t="shared" si="42"/>
        <v/>
      </c>
    </row>
    <row r="429" spans="1:12" ht="18" customHeight="1" x14ac:dyDescent="0.15">
      <c r="A429" s="72"/>
      <c r="B429" s="73" t="str">
        <f t="shared" si="37"/>
        <v/>
      </c>
      <c r="C429" s="73" t="str">
        <f t="shared" si="38"/>
        <v/>
      </c>
      <c r="D429" s="73" t="str">
        <f t="shared" si="39"/>
        <v/>
      </c>
      <c r="E429" s="73" t="str">
        <f t="shared" si="40"/>
        <v/>
      </c>
      <c r="F429" s="74"/>
      <c r="G429" s="75" t="str">
        <f>IFERROR(VLOOKUP(A429,物料参数!B:H,7,FALSE),"")</f>
        <v/>
      </c>
      <c r="H429" s="75" t="e">
        <f t="shared" si="41"/>
        <v>#VALUE!</v>
      </c>
      <c r="I429" s="72"/>
      <c r="J429" s="72"/>
      <c r="K429" s="72"/>
      <c r="L429" s="73" t="str">
        <f t="shared" si="42"/>
        <v/>
      </c>
    </row>
    <row r="430" spans="1:12" ht="18" customHeight="1" x14ac:dyDescent="0.15">
      <c r="A430" s="72"/>
      <c r="B430" s="73" t="str">
        <f t="shared" si="37"/>
        <v/>
      </c>
      <c r="C430" s="73" t="str">
        <f t="shared" si="38"/>
        <v/>
      </c>
      <c r="D430" s="73" t="str">
        <f t="shared" si="39"/>
        <v/>
      </c>
      <c r="E430" s="73" t="str">
        <f t="shared" si="40"/>
        <v/>
      </c>
      <c r="F430" s="74"/>
      <c r="G430" s="75" t="str">
        <f>IFERROR(VLOOKUP(A430,物料参数!B:H,7,FALSE),"")</f>
        <v/>
      </c>
      <c r="H430" s="75" t="e">
        <f t="shared" si="41"/>
        <v>#VALUE!</v>
      </c>
      <c r="I430" s="72"/>
      <c r="J430" s="72"/>
      <c r="K430" s="72"/>
      <c r="L430" s="73" t="str">
        <f t="shared" si="42"/>
        <v/>
      </c>
    </row>
    <row r="431" spans="1:12" ht="18" customHeight="1" x14ac:dyDescent="0.15">
      <c r="A431" s="72"/>
      <c r="B431" s="73" t="str">
        <f t="shared" si="37"/>
        <v/>
      </c>
      <c r="C431" s="73" t="str">
        <f t="shared" si="38"/>
        <v/>
      </c>
      <c r="D431" s="73" t="str">
        <f t="shared" si="39"/>
        <v/>
      </c>
      <c r="E431" s="73" t="str">
        <f t="shared" si="40"/>
        <v/>
      </c>
      <c r="F431" s="74"/>
      <c r="G431" s="75" t="str">
        <f>IFERROR(VLOOKUP(A431,物料参数!B:H,7,FALSE),"")</f>
        <v/>
      </c>
      <c r="H431" s="75" t="e">
        <f t="shared" si="41"/>
        <v>#VALUE!</v>
      </c>
      <c r="I431" s="72"/>
      <c r="J431" s="72"/>
      <c r="K431" s="72"/>
      <c r="L431" s="73" t="str">
        <f t="shared" si="42"/>
        <v/>
      </c>
    </row>
    <row r="432" spans="1:12" ht="18" customHeight="1" x14ac:dyDescent="0.15">
      <c r="A432" s="72"/>
      <c r="B432" s="73" t="str">
        <f t="shared" si="37"/>
        <v/>
      </c>
      <c r="C432" s="73" t="str">
        <f t="shared" si="38"/>
        <v/>
      </c>
      <c r="D432" s="73" t="str">
        <f t="shared" si="39"/>
        <v/>
      </c>
      <c r="E432" s="73" t="str">
        <f t="shared" si="40"/>
        <v/>
      </c>
      <c r="F432" s="74"/>
      <c r="G432" s="75" t="str">
        <f>IFERROR(VLOOKUP(A432,物料参数!B:H,7,FALSE),"")</f>
        <v/>
      </c>
      <c r="H432" s="75" t="e">
        <f t="shared" si="41"/>
        <v>#VALUE!</v>
      </c>
      <c r="I432" s="72"/>
      <c r="J432" s="72"/>
      <c r="K432" s="72"/>
      <c r="L432" s="73" t="str">
        <f t="shared" si="42"/>
        <v/>
      </c>
    </row>
    <row r="433" spans="1:12" ht="18" customHeight="1" x14ac:dyDescent="0.15">
      <c r="A433" s="72"/>
      <c r="B433" s="73" t="str">
        <f t="shared" si="37"/>
        <v/>
      </c>
      <c r="C433" s="73" t="str">
        <f t="shared" si="38"/>
        <v/>
      </c>
      <c r="D433" s="73" t="str">
        <f t="shared" si="39"/>
        <v/>
      </c>
      <c r="E433" s="73" t="str">
        <f t="shared" si="40"/>
        <v/>
      </c>
      <c r="F433" s="74"/>
      <c r="G433" s="75" t="str">
        <f>IFERROR(VLOOKUP(A433,物料参数!B:H,7,FALSE),"")</f>
        <v/>
      </c>
      <c r="H433" s="75" t="e">
        <f t="shared" si="41"/>
        <v>#VALUE!</v>
      </c>
      <c r="I433" s="72"/>
      <c r="J433" s="72"/>
      <c r="K433" s="72"/>
      <c r="L433" s="73" t="str">
        <f t="shared" si="42"/>
        <v/>
      </c>
    </row>
    <row r="434" spans="1:12" ht="18" customHeight="1" x14ac:dyDescent="0.15">
      <c r="A434" s="72"/>
      <c r="B434" s="73" t="str">
        <f t="shared" si="37"/>
        <v/>
      </c>
      <c r="C434" s="73" t="str">
        <f t="shared" si="38"/>
        <v/>
      </c>
      <c r="D434" s="73" t="str">
        <f t="shared" si="39"/>
        <v/>
      </c>
      <c r="E434" s="73" t="str">
        <f t="shared" si="40"/>
        <v/>
      </c>
      <c r="F434" s="74"/>
      <c r="G434" s="75" t="str">
        <f>IFERROR(VLOOKUP(A434,物料参数!B:H,7,FALSE),"")</f>
        <v/>
      </c>
      <c r="H434" s="75" t="e">
        <f t="shared" si="41"/>
        <v>#VALUE!</v>
      </c>
      <c r="I434" s="72"/>
      <c r="J434" s="72"/>
      <c r="K434" s="72"/>
      <c r="L434" s="73" t="str">
        <f t="shared" si="42"/>
        <v/>
      </c>
    </row>
    <row r="435" spans="1:12" ht="18" customHeight="1" x14ac:dyDescent="0.15">
      <c r="A435" s="72"/>
      <c r="B435" s="73" t="str">
        <f t="shared" si="37"/>
        <v/>
      </c>
      <c r="C435" s="73" t="str">
        <f t="shared" si="38"/>
        <v/>
      </c>
      <c r="D435" s="73" t="str">
        <f t="shared" si="39"/>
        <v/>
      </c>
      <c r="E435" s="73" t="str">
        <f t="shared" si="40"/>
        <v/>
      </c>
      <c r="F435" s="74"/>
      <c r="G435" s="75" t="str">
        <f>IFERROR(VLOOKUP(A435,物料参数!B:H,7,FALSE),"")</f>
        <v/>
      </c>
      <c r="H435" s="75" t="e">
        <f t="shared" si="41"/>
        <v>#VALUE!</v>
      </c>
      <c r="I435" s="72"/>
      <c r="J435" s="72"/>
      <c r="K435" s="72"/>
      <c r="L435" s="73" t="str">
        <f t="shared" si="42"/>
        <v/>
      </c>
    </row>
    <row r="436" spans="1:12" ht="18" customHeight="1" x14ac:dyDescent="0.15">
      <c r="A436" s="72"/>
      <c r="B436" s="73" t="str">
        <f t="shared" si="37"/>
        <v/>
      </c>
      <c r="C436" s="73" t="str">
        <f t="shared" si="38"/>
        <v/>
      </c>
      <c r="D436" s="73" t="str">
        <f t="shared" si="39"/>
        <v/>
      </c>
      <c r="E436" s="73" t="str">
        <f t="shared" si="40"/>
        <v/>
      </c>
      <c r="F436" s="74"/>
      <c r="G436" s="75" t="str">
        <f>IFERROR(VLOOKUP(A436,物料参数!B:H,7,FALSE),"")</f>
        <v/>
      </c>
      <c r="H436" s="75" t="e">
        <f t="shared" si="41"/>
        <v>#VALUE!</v>
      </c>
      <c r="I436" s="72"/>
      <c r="J436" s="72"/>
      <c r="K436" s="72"/>
      <c r="L436" s="73" t="str">
        <f t="shared" si="42"/>
        <v/>
      </c>
    </row>
    <row r="437" spans="1:12" ht="18" customHeight="1" x14ac:dyDescent="0.15">
      <c r="A437" s="72"/>
      <c r="B437" s="73" t="str">
        <f t="shared" si="37"/>
        <v/>
      </c>
      <c r="C437" s="73" t="str">
        <f t="shared" si="38"/>
        <v/>
      </c>
      <c r="D437" s="73" t="str">
        <f t="shared" si="39"/>
        <v/>
      </c>
      <c r="E437" s="73" t="str">
        <f t="shared" si="40"/>
        <v/>
      </c>
      <c r="F437" s="74"/>
      <c r="G437" s="75" t="str">
        <f>IFERROR(VLOOKUP(A437,物料参数!B:H,7,FALSE),"")</f>
        <v/>
      </c>
      <c r="H437" s="75" t="e">
        <f t="shared" si="41"/>
        <v>#VALUE!</v>
      </c>
      <c r="I437" s="72"/>
      <c r="J437" s="72"/>
      <c r="K437" s="72"/>
      <c r="L437" s="73" t="str">
        <f t="shared" si="42"/>
        <v/>
      </c>
    </row>
    <row r="438" spans="1:12" ht="18" customHeight="1" x14ac:dyDescent="0.15">
      <c r="A438" s="72"/>
      <c r="B438" s="73" t="str">
        <f t="shared" si="37"/>
        <v/>
      </c>
      <c r="C438" s="73" t="str">
        <f t="shared" si="38"/>
        <v/>
      </c>
      <c r="D438" s="73" t="str">
        <f t="shared" si="39"/>
        <v/>
      </c>
      <c r="E438" s="73" t="str">
        <f t="shared" si="40"/>
        <v/>
      </c>
      <c r="F438" s="74"/>
      <c r="G438" s="75" t="str">
        <f>IFERROR(VLOOKUP(A438,物料参数!B:H,7,FALSE),"")</f>
        <v/>
      </c>
      <c r="H438" s="75" t="e">
        <f t="shared" si="41"/>
        <v>#VALUE!</v>
      </c>
      <c r="I438" s="72"/>
      <c r="J438" s="72"/>
      <c r="K438" s="72"/>
      <c r="L438" s="73" t="str">
        <f t="shared" si="42"/>
        <v/>
      </c>
    </row>
    <row r="439" spans="1:12" ht="18" customHeight="1" x14ac:dyDescent="0.15">
      <c r="A439" s="72"/>
      <c r="B439" s="73" t="str">
        <f t="shared" si="37"/>
        <v/>
      </c>
      <c r="C439" s="73" t="str">
        <f t="shared" si="38"/>
        <v/>
      </c>
      <c r="D439" s="73" t="str">
        <f t="shared" si="39"/>
        <v/>
      </c>
      <c r="E439" s="73" t="str">
        <f t="shared" si="40"/>
        <v/>
      </c>
      <c r="F439" s="74"/>
      <c r="G439" s="75" t="str">
        <f>IFERROR(VLOOKUP(A439,物料参数!B:H,7,FALSE),"")</f>
        <v/>
      </c>
      <c r="H439" s="75" t="e">
        <f t="shared" si="41"/>
        <v>#VALUE!</v>
      </c>
      <c r="I439" s="72"/>
      <c r="J439" s="72"/>
      <c r="K439" s="72"/>
      <c r="L439" s="73" t="str">
        <f t="shared" si="42"/>
        <v/>
      </c>
    </row>
    <row r="440" spans="1:12" ht="18" customHeight="1" x14ac:dyDescent="0.15">
      <c r="A440" s="72"/>
      <c r="B440" s="73" t="str">
        <f t="shared" si="37"/>
        <v/>
      </c>
      <c r="C440" s="73" t="str">
        <f t="shared" si="38"/>
        <v/>
      </c>
      <c r="D440" s="73" t="str">
        <f t="shared" si="39"/>
        <v/>
      </c>
      <c r="E440" s="73" t="str">
        <f t="shared" si="40"/>
        <v/>
      </c>
      <c r="F440" s="74"/>
      <c r="G440" s="75" t="str">
        <f>IFERROR(VLOOKUP(A440,物料参数!B:H,7,FALSE),"")</f>
        <v/>
      </c>
      <c r="H440" s="75" t="e">
        <f t="shared" si="41"/>
        <v>#VALUE!</v>
      </c>
      <c r="I440" s="72"/>
      <c r="J440" s="72"/>
      <c r="K440" s="72"/>
      <c r="L440" s="73" t="str">
        <f t="shared" si="42"/>
        <v/>
      </c>
    </row>
    <row r="441" spans="1:12" ht="18" customHeight="1" x14ac:dyDescent="0.15">
      <c r="A441" s="72"/>
      <c r="B441" s="73" t="str">
        <f t="shared" si="37"/>
        <v/>
      </c>
      <c r="C441" s="73" t="str">
        <f t="shared" si="38"/>
        <v/>
      </c>
      <c r="D441" s="73" t="str">
        <f t="shared" si="39"/>
        <v/>
      </c>
      <c r="E441" s="73" t="str">
        <f t="shared" si="40"/>
        <v/>
      </c>
      <c r="F441" s="74"/>
      <c r="G441" s="75" t="str">
        <f>IFERROR(VLOOKUP(A441,物料参数!B:H,7,FALSE),"")</f>
        <v/>
      </c>
      <c r="H441" s="75" t="e">
        <f t="shared" si="41"/>
        <v>#VALUE!</v>
      </c>
      <c r="I441" s="72"/>
      <c r="J441" s="72"/>
      <c r="K441" s="72"/>
      <c r="L441" s="73" t="str">
        <f t="shared" si="42"/>
        <v/>
      </c>
    </row>
    <row r="442" spans="1:12" ht="18" customHeight="1" x14ac:dyDescent="0.15">
      <c r="A442" s="72"/>
      <c r="B442" s="73" t="str">
        <f t="shared" si="37"/>
        <v/>
      </c>
      <c r="C442" s="73" t="str">
        <f t="shared" si="38"/>
        <v/>
      </c>
      <c r="D442" s="73" t="str">
        <f t="shared" si="39"/>
        <v/>
      </c>
      <c r="E442" s="73" t="str">
        <f t="shared" si="40"/>
        <v/>
      </c>
      <c r="F442" s="74"/>
      <c r="G442" s="75" t="str">
        <f>IFERROR(VLOOKUP(A442,物料参数!B:H,7,FALSE),"")</f>
        <v/>
      </c>
      <c r="H442" s="75" t="e">
        <f t="shared" si="41"/>
        <v>#VALUE!</v>
      </c>
      <c r="I442" s="72"/>
      <c r="J442" s="72"/>
      <c r="K442" s="72"/>
      <c r="L442" s="73" t="str">
        <f t="shared" si="42"/>
        <v/>
      </c>
    </row>
    <row r="443" spans="1:12" ht="18" customHeight="1" x14ac:dyDescent="0.15">
      <c r="A443" s="72"/>
      <c r="B443" s="73" t="str">
        <f t="shared" si="37"/>
        <v/>
      </c>
      <c r="C443" s="73" t="str">
        <f t="shared" si="38"/>
        <v/>
      </c>
      <c r="D443" s="73" t="str">
        <f t="shared" si="39"/>
        <v/>
      </c>
      <c r="E443" s="73" t="str">
        <f t="shared" si="40"/>
        <v/>
      </c>
      <c r="F443" s="74"/>
      <c r="G443" s="75" t="str">
        <f>IFERROR(VLOOKUP(A443,物料参数!B:H,7,FALSE),"")</f>
        <v/>
      </c>
      <c r="H443" s="75" t="e">
        <f t="shared" si="41"/>
        <v>#VALUE!</v>
      </c>
      <c r="I443" s="72"/>
      <c r="J443" s="72"/>
      <c r="K443" s="72"/>
      <c r="L443" s="73" t="str">
        <f t="shared" si="42"/>
        <v/>
      </c>
    </row>
    <row r="444" spans="1:12" ht="18" customHeight="1" x14ac:dyDescent="0.15">
      <c r="A444" s="72"/>
      <c r="B444" s="73" t="str">
        <f t="shared" si="37"/>
        <v/>
      </c>
      <c r="C444" s="73" t="str">
        <f t="shared" si="38"/>
        <v/>
      </c>
      <c r="D444" s="73" t="str">
        <f t="shared" si="39"/>
        <v/>
      </c>
      <c r="E444" s="73" t="str">
        <f t="shared" si="40"/>
        <v/>
      </c>
      <c r="F444" s="74"/>
      <c r="G444" s="75" t="str">
        <f>IFERROR(VLOOKUP(A444,物料参数!B:H,7,FALSE),"")</f>
        <v/>
      </c>
      <c r="H444" s="75" t="e">
        <f t="shared" si="41"/>
        <v>#VALUE!</v>
      </c>
      <c r="I444" s="72"/>
      <c r="J444" s="72"/>
      <c r="K444" s="72"/>
      <c r="L444" s="73" t="str">
        <f t="shared" si="42"/>
        <v/>
      </c>
    </row>
    <row r="445" spans="1:12" ht="18" customHeight="1" x14ac:dyDescent="0.15">
      <c r="A445" s="72"/>
      <c r="B445" s="73" t="str">
        <f t="shared" si="37"/>
        <v/>
      </c>
      <c r="C445" s="73" t="str">
        <f t="shared" si="38"/>
        <v/>
      </c>
      <c r="D445" s="73" t="str">
        <f t="shared" si="39"/>
        <v/>
      </c>
      <c r="E445" s="73" t="str">
        <f t="shared" si="40"/>
        <v/>
      </c>
      <c r="F445" s="74"/>
      <c r="G445" s="75" t="str">
        <f>IFERROR(VLOOKUP(A445,物料参数!B:H,7,FALSE),"")</f>
        <v/>
      </c>
      <c r="H445" s="75" t="e">
        <f t="shared" si="41"/>
        <v>#VALUE!</v>
      </c>
      <c r="I445" s="72"/>
      <c r="J445" s="72"/>
      <c r="K445" s="72"/>
      <c r="L445" s="73" t="str">
        <f t="shared" si="42"/>
        <v/>
      </c>
    </row>
    <row r="446" spans="1:12" ht="18" customHeight="1" x14ac:dyDescent="0.15">
      <c r="A446" s="72"/>
      <c r="B446" s="73" t="str">
        <f t="shared" si="37"/>
        <v/>
      </c>
      <c r="C446" s="73" t="str">
        <f t="shared" si="38"/>
        <v/>
      </c>
      <c r="D446" s="73" t="str">
        <f t="shared" si="39"/>
        <v/>
      </c>
      <c r="E446" s="73" t="str">
        <f t="shared" si="40"/>
        <v/>
      </c>
      <c r="F446" s="74"/>
      <c r="G446" s="75" t="str">
        <f>IFERROR(VLOOKUP(A446,物料参数!B:H,7,FALSE),"")</f>
        <v/>
      </c>
      <c r="H446" s="75" t="e">
        <f t="shared" si="41"/>
        <v>#VALUE!</v>
      </c>
      <c r="I446" s="72"/>
      <c r="J446" s="72"/>
      <c r="K446" s="72"/>
      <c r="L446" s="73" t="str">
        <f t="shared" si="42"/>
        <v/>
      </c>
    </row>
    <row r="447" spans="1:12" ht="18" customHeight="1" x14ac:dyDescent="0.15">
      <c r="A447" s="72"/>
      <c r="B447" s="73" t="str">
        <f t="shared" si="37"/>
        <v/>
      </c>
      <c r="C447" s="73" t="str">
        <f t="shared" si="38"/>
        <v/>
      </c>
      <c r="D447" s="73" t="str">
        <f t="shared" si="39"/>
        <v/>
      </c>
      <c r="E447" s="73" t="str">
        <f t="shared" si="40"/>
        <v/>
      </c>
      <c r="F447" s="74"/>
      <c r="G447" s="75" t="str">
        <f>IFERROR(VLOOKUP(A447,物料参数!B:H,7,FALSE),"")</f>
        <v/>
      </c>
      <c r="H447" s="75" t="e">
        <f t="shared" si="41"/>
        <v>#VALUE!</v>
      </c>
      <c r="I447" s="72"/>
      <c r="J447" s="72"/>
      <c r="K447" s="72"/>
      <c r="L447" s="73" t="str">
        <f t="shared" si="42"/>
        <v/>
      </c>
    </row>
    <row r="448" spans="1:12" ht="18" customHeight="1" x14ac:dyDescent="0.15">
      <c r="A448" s="72"/>
      <c r="B448" s="73" t="str">
        <f t="shared" si="37"/>
        <v/>
      </c>
      <c r="C448" s="73" t="str">
        <f t="shared" si="38"/>
        <v/>
      </c>
      <c r="D448" s="73" t="str">
        <f t="shared" si="39"/>
        <v/>
      </c>
      <c r="E448" s="73" t="str">
        <f t="shared" si="40"/>
        <v/>
      </c>
      <c r="F448" s="74"/>
      <c r="G448" s="75" t="str">
        <f>IFERROR(VLOOKUP(A448,物料参数!B:H,7,FALSE),"")</f>
        <v/>
      </c>
      <c r="H448" s="75" t="e">
        <f t="shared" si="41"/>
        <v>#VALUE!</v>
      </c>
      <c r="I448" s="72"/>
      <c r="J448" s="72"/>
      <c r="K448" s="72"/>
      <c r="L448" s="73" t="str">
        <f t="shared" si="42"/>
        <v/>
      </c>
    </row>
    <row r="449" spans="1:12" ht="18" customHeight="1" x14ac:dyDescent="0.15">
      <c r="A449" s="72"/>
      <c r="B449" s="73" t="str">
        <f t="shared" si="37"/>
        <v/>
      </c>
      <c r="C449" s="73" t="str">
        <f t="shared" si="38"/>
        <v/>
      </c>
      <c r="D449" s="73" t="str">
        <f t="shared" si="39"/>
        <v/>
      </c>
      <c r="E449" s="73" t="str">
        <f t="shared" si="40"/>
        <v/>
      </c>
      <c r="F449" s="74"/>
      <c r="G449" s="75" t="str">
        <f>IFERROR(VLOOKUP(A449,物料参数!B:H,7,FALSE),"")</f>
        <v/>
      </c>
      <c r="H449" s="75" t="e">
        <f t="shared" si="41"/>
        <v>#VALUE!</v>
      </c>
      <c r="I449" s="72"/>
      <c r="J449" s="72"/>
      <c r="K449" s="72"/>
      <c r="L449" s="73" t="str">
        <f t="shared" si="42"/>
        <v/>
      </c>
    </row>
    <row r="450" spans="1:12" ht="18" customHeight="1" x14ac:dyDescent="0.15">
      <c r="A450" s="72"/>
      <c r="B450" s="73" t="str">
        <f t="shared" si="37"/>
        <v/>
      </c>
      <c r="C450" s="73" t="str">
        <f t="shared" si="38"/>
        <v/>
      </c>
      <c r="D450" s="73" t="str">
        <f t="shared" si="39"/>
        <v/>
      </c>
      <c r="E450" s="73" t="str">
        <f t="shared" si="40"/>
        <v/>
      </c>
      <c r="F450" s="74"/>
      <c r="G450" s="75" t="str">
        <f>IFERROR(VLOOKUP(A450,物料参数!B:H,7,FALSE),"")</f>
        <v/>
      </c>
      <c r="H450" s="75" t="e">
        <f t="shared" si="41"/>
        <v>#VALUE!</v>
      </c>
      <c r="I450" s="72"/>
      <c r="J450" s="72"/>
      <c r="K450" s="72"/>
      <c r="L450" s="73" t="str">
        <f t="shared" si="42"/>
        <v/>
      </c>
    </row>
    <row r="451" spans="1:12" ht="18" customHeight="1" x14ac:dyDescent="0.15">
      <c r="A451" s="72"/>
      <c r="B451" s="73" t="str">
        <f t="shared" ref="B451:B514" si="43">IF($A451=0,"",IF(VLOOKUP($A451,nbbm,2,FALSE)=0,"无此物料",VLOOKUP($A451,nbbm,2,FALSE)))</f>
        <v/>
      </c>
      <c r="C451" s="73" t="str">
        <f t="shared" ref="C451:C514" si="44">IF($A451=0,"",IF(VLOOKUP($A451,nbbm,3,FALSE)=0,"-",VLOOKUP($A451,nbbm,3,FALSE)))</f>
        <v/>
      </c>
      <c r="D451" s="73" t="str">
        <f t="shared" ref="D451:D514" si="45">IF($A451=0,"",IF(VLOOKUP($A451,nbbm,4,FALSE)=0,"-",VLOOKUP($A451,nbbm,4,FALSE)))</f>
        <v/>
      </c>
      <c r="E451" s="73" t="str">
        <f t="shared" ref="E451:E514" si="46">IF($A451=0,"",IF(VLOOKUP($A451,nbbm,5,FALSE)=0,"-",VLOOKUP($A451,nbbm,5,FALSE)))</f>
        <v/>
      </c>
      <c r="F451" s="74"/>
      <c r="G451" s="75" t="str">
        <f>IFERROR(VLOOKUP(A451,物料参数!B:H,7,FALSE),"")</f>
        <v/>
      </c>
      <c r="H451" s="75" t="e">
        <f t="shared" si="41"/>
        <v>#VALUE!</v>
      </c>
      <c r="I451" s="72"/>
      <c r="J451" s="72"/>
      <c r="K451" s="72"/>
      <c r="L451" s="73" t="str">
        <f t="shared" si="42"/>
        <v/>
      </c>
    </row>
    <row r="452" spans="1:12" ht="18" customHeight="1" x14ac:dyDescent="0.15">
      <c r="A452" s="72"/>
      <c r="B452" s="73" t="str">
        <f t="shared" si="43"/>
        <v/>
      </c>
      <c r="C452" s="73" t="str">
        <f t="shared" si="44"/>
        <v/>
      </c>
      <c r="D452" s="73" t="str">
        <f t="shared" si="45"/>
        <v/>
      </c>
      <c r="E452" s="73" t="str">
        <f t="shared" si="46"/>
        <v/>
      </c>
      <c r="F452" s="74"/>
      <c r="G452" s="75" t="str">
        <f>IFERROR(VLOOKUP(A452,物料参数!B:H,7,FALSE),"")</f>
        <v/>
      </c>
      <c r="H452" s="75" t="e">
        <f t="shared" si="41"/>
        <v>#VALUE!</v>
      </c>
      <c r="I452" s="72"/>
      <c r="J452" s="72"/>
      <c r="K452" s="72"/>
      <c r="L452" s="73" t="str">
        <f t="shared" si="42"/>
        <v/>
      </c>
    </row>
    <row r="453" spans="1:12" ht="18" customHeight="1" x14ac:dyDescent="0.15">
      <c r="A453" s="72"/>
      <c r="B453" s="73" t="str">
        <f t="shared" si="43"/>
        <v/>
      </c>
      <c r="C453" s="73" t="str">
        <f t="shared" si="44"/>
        <v/>
      </c>
      <c r="D453" s="73" t="str">
        <f t="shared" si="45"/>
        <v/>
      </c>
      <c r="E453" s="73" t="str">
        <f t="shared" si="46"/>
        <v/>
      </c>
      <c r="F453" s="74"/>
      <c r="G453" s="75" t="str">
        <f>IFERROR(VLOOKUP(A453,物料参数!B:H,7,FALSE),"")</f>
        <v/>
      </c>
      <c r="H453" s="75" t="e">
        <f t="shared" si="41"/>
        <v>#VALUE!</v>
      </c>
      <c r="I453" s="72"/>
      <c r="J453" s="72"/>
      <c r="K453" s="72"/>
      <c r="L453" s="73" t="str">
        <f t="shared" si="42"/>
        <v/>
      </c>
    </row>
    <row r="454" spans="1:12" ht="18" customHeight="1" x14ac:dyDescent="0.15">
      <c r="A454" s="72"/>
      <c r="B454" s="73" t="str">
        <f t="shared" si="43"/>
        <v/>
      </c>
      <c r="C454" s="73" t="str">
        <f t="shared" si="44"/>
        <v/>
      </c>
      <c r="D454" s="73" t="str">
        <f t="shared" si="45"/>
        <v/>
      </c>
      <c r="E454" s="73" t="str">
        <f t="shared" si="46"/>
        <v/>
      </c>
      <c r="F454" s="74"/>
      <c r="G454" s="75" t="str">
        <f>IFERROR(VLOOKUP(A454,物料参数!B:H,7,FALSE),"")</f>
        <v/>
      </c>
      <c r="H454" s="75" t="e">
        <f t="shared" si="41"/>
        <v>#VALUE!</v>
      </c>
      <c r="I454" s="72"/>
      <c r="J454" s="72"/>
      <c r="K454" s="72"/>
      <c r="L454" s="73" t="str">
        <f t="shared" si="42"/>
        <v/>
      </c>
    </row>
    <row r="455" spans="1:12" ht="18" customHeight="1" x14ac:dyDescent="0.15">
      <c r="A455" s="72"/>
      <c r="B455" s="73" t="str">
        <f t="shared" si="43"/>
        <v/>
      </c>
      <c r="C455" s="73" t="str">
        <f t="shared" si="44"/>
        <v/>
      </c>
      <c r="D455" s="73" t="str">
        <f t="shared" si="45"/>
        <v/>
      </c>
      <c r="E455" s="73" t="str">
        <f t="shared" si="46"/>
        <v/>
      </c>
      <c r="F455" s="74"/>
      <c r="G455" s="75" t="str">
        <f>IFERROR(VLOOKUP(A455,物料参数!B:H,7,FALSE),"")</f>
        <v/>
      </c>
      <c r="H455" s="75" t="e">
        <f t="shared" ref="H455:H518" si="47">G455*F455</f>
        <v>#VALUE!</v>
      </c>
      <c r="I455" s="72"/>
      <c r="J455" s="72"/>
      <c r="K455" s="72"/>
      <c r="L455" s="73" t="str">
        <f t="shared" si="42"/>
        <v/>
      </c>
    </row>
    <row r="456" spans="1:12" ht="18" customHeight="1" x14ac:dyDescent="0.15">
      <c r="A456" s="72"/>
      <c r="B456" s="73" t="str">
        <f t="shared" si="43"/>
        <v/>
      </c>
      <c r="C456" s="73" t="str">
        <f t="shared" si="44"/>
        <v/>
      </c>
      <c r="D456" s="73" t="str">
        <f t="shared" si="45"/>
        <v/>
      </c>
      <c r="E456" s="73" t="str">
        <f t="shared" si="46"/>
        <v/>
      </c>
      <c r="F456" s="74"/>
      <c r="G456" s="75" t="str">
        <f>IFERROR(VLOOKUP(A456,物料参数!B:H,7,FALSE),"")</f>
        <v/>
      </c>
      <c r="H456" s="75" t="e">
        <f t="shared" si="47"/>
        <v>#VALUE!</v>
      </c>
      <c r="I456" s="72"/>
      <c r="J456" s="72"/>
      <c r="K456" s="72"/>
      <c r="L456" s="73" t="str">
        <f t="shared" si="42"/>
        <v/>
      </c>
    </row>
    <row r="457" spans="1:12" ht="18" customHeight="1" x14ac:dyDescent="0.15">
      <c r="A457" s="72"/>
      <c r="B457" s="73" t="str">
        <f t="shared" si="43"/>
        <v/>
      </c>
      <c r="C457" s="73" t="str">
        <f t="shared" si="44"/>
        <v/>
      </c>
      <c r="D457" s="73" t="str">
        <f t="shared" si="45"/>
        <v/>
      </c>
      <c r="E457" s="73" t="str">
        <f t="shared" si="46"/>
        <v/>
      </c>
      <c r="F457" s="74"/>
      <c r="G457" s="75" t="str">
        <f>IFERROR(VLOOKUP(A457,物料参数!B:H,7,FALSE),"")</f>
        <v/>
      </c>
      <c r="H457" s="75" t="e">
        <f t="shared" si="47"/>
        <v>#VALUE!</v>
      </c>
      <c r="I457" s="72"/>
      <c r="J457" s="72"/>
      <c r="K457" s="72"/>
      <c r="L457" s="73" t="str">
        <f t="shared" ref="L457:L520" si="48">IF(F457&gt;0,"出库","")</f>
        <v/>
      </c>
    </row>
    <row r="458" spans="1:12" ht="18" customHeight="1" x14ac:dyDescent="0.15">
      <c r="A458" s="72"/>
      <c r="B458" s="73" t="str">
        <f t="shared" si="43"/>
        <v/>
      </c>
      <c r="C458" s="73" t="str">
        <f t="shared" si="44"/>
        <v/>
      </c>
      <c r="D458" s="73" t="str">
        <f t="shared" si="45"/>
        <v/>
      </c>
      <c r="E458" s="73" t="str">
        <f t="shared" si="46"/>
        <v/>
      </c>
      <c r="F458" s="74"/>
      <c r="G458" s="75" t="str">
        <f>IFERROR(VLOOKUP(A458,物料参数!B:H,7,FALSE),"")</f>
        <v/>
      </c>
      <c r="H458" s="75" t="e">
        <f t="shared" si="47"/>
        <v>#VALUE!</v>
      </c>
      <c r="I458" s="72"/>
      <c r="J458" s="72"/>
      <c r="K458" s="72"/>
      <c r="L458" s="73" t="str">
        <f t="shared" si="48"/>
        <v/>
      </c>
    </row>
    <row r="459" spans="1:12" ht="18" customHeight="1" x14ac:dyDescent="0.15">
      <c r="A459" s="72"/>
      <c r="B459" s="73" t="str">
        <f t="shared" si="43"/>
        <v/>
      </c>
      <c r="C459" s="73" t="str">
        <f t="shared" si="44"/>
        <v/>
      </c>
      <c r="D459" s="73" t="str">
        <f t="shared" si="45"/>
        <v/>
      </c>
      <c r="E459" s="73" t="str">
        <f t="shared" si="46"/>
        <v/>
      </c>
      <c r="F459" s="74"/>
      <c r="G459" s="75" t="str">
        <f>IFERROR(VLOOKUP(A459,物料参数!B:H,7,FALSE),"")</f>
        <v/>
      </c>
      <c r="H459" s="75" t="e">
        <f t="shared" si="47"/>
        <v>#VALUE!</v>
      </c>
      <c r="I459" s="72"/>
      <c r="J459" s="72"/>
      <c r="K459" s="72"/>
      <c r="L459" s="73" t="str">
        <f t="shared" si="48"/>
        <v/>
      </c>
    </row>
    <row r="460" spans="1:12" ht="18" customHeight="1" x14ac:dyDescent="0.15">
      <c r="A460" s="72"/>
      <c r="B460" s="73" t="str">
        <f t="shared" si="43"/>
        <v/>
      </c>
      <c r="C460" s="73" t="str">
        <f t="shared" si="44"/>
        <v/>
      </c>
      <c r="D460" s="73" t="str">
        <f t="shared" si="45"/>
        <v/>
      </c>
      <c r="E460" s="73" t="str">
        <f t="shared" si="46"/>
        <v/>
      </c>
      <c r="F460" s="74"/>
      <c r="G460" s="75" t="str">
        <f>IFERROR(VLOOKUP(A460,物料参数!B:H,7,FALSE),"")</f>
        <v/>
      </c>
      <c r="H460" s="75" t="e">
        <f t="shared" si="47"/>
        <v>#VALUE!</v>
      </c>
      <c r="I460" s="72"/>
      <c r="J460" s="72"/>
      <c r="K460" s="72"/>
      <c r="L460" s="73" t="str">
        <f t="shared" si="48"/>
        <v/>
      </c>
    </row>
    <row r="461" spans="1:12" ht="18" customHeight="1" x14ac:dyDescent="0.15">
      <c r="A461" s="72"/>
      <c r="B461" s="73" t="str">
        <f t="shared" si="43"/>
        <v/>
      </c>
      <c r="C461" s="73" t="str">
        <f t="shared" si="44"/>
        <v/>
      </c>
      <c r="D461" s="73" t="str">
        <f t="shared" si="45"/>
        <v/>
      </c>
      <c r="E461" s="73" t="str">
        <f t="shared" si="46"/>
        <v/>
      </c>
      <c r="F461" s="74"/>
      <c r="G461" s="75" t="str">
        <f>IFERROR(VLOOKUP(A461,物料参数!B:H,7,FALSE),"")</f>
        <v/>
      </c>
      <c r="H461" s="75" t="e">
        <f t="shared" si="47"/>
        <v>#VALUE!</v>
      </c>
      <c r="I461" s="72"/>
      <c r="J461" s="72"/>
      <c r="K461" s="72"/>
      <c r="L461" s="73" t="str">
        <f t="shared" si="48"/>
        <v/>
      </c>
    </row>
    <row r="462" spans="1:12" ht="18" customHeight="1" x14ac:dyDescent="0.15">
      <c r="A462" s="72"/>
      <c r="B462" s="73" t="str">
        <f t="shared" si="43"/>
        <v/>
      </c>
      <c r="C462" s="73" t="str">
        <f t="shared" si="44"/>
        <v/>
      </c>
      <c r="D462" s="73" t="str">
        <f t="shared" si="45"/>
        <v/>
      </c>
      <c r="E462" s="73" t="str">
        <f t="shared" si="46"/>
        <v/>
      </c>
      <c r="F462" s="74"/>
      <c r="G462" s="75" t="str">
        <f>IFERROR(VLOOKUP(A462,物料参数!B:H,7,FALSE),"")</f>
        <v/>
      </c>
      <c r="H462" s="75" t="e">
        <f t="shared" si="47"/>
        <v>#VALUE!</v>
      </c>
      <c r="I462" s="72"/>
      <c r="J462" s="72"/>
      <c r="K462" s="72"/>
      <c r="L462" s="73" t="str">
        <f t="shared" si="48"/>
        <v/>
      </c>
    </row>
    <row r="463" spans="1:12" ht="18" customHeight="1" x14ac:dyDescent="0.15">
      <c r="A463" s="72"/>
      <c r="B463" s="73" t="str">
        <f t="shared" si="43"/>
        <v/>
      </c>
      <c r="C463" s="73" t="str">
        <f t="shared" si="44"/>
        <v/>
      </c>
      <c r="D463" s="73" t="str">
        <f t="shared" si="45"/>
        <v/>
      </c>
      <c r="E463" s="73" t="str">
        <f t="shared" si="46"/>
        <v/>
      </c>
      <c r="F463" s="74"/>
      <c r="G463" s="75" t="str">
        <f>IFERROR(VLOOKUP(A463,物料参数!B:H,7,FALSE),"")</f>
        <v/>
      </c>
      <c r="H463" s="75" t="e">
        <f t="shared" si="47"/>
        <v>#VALUE!</v>
      </c>
      <c r="I463" s="72"/>
      <c r="J463" s="72"/>
      <c r="K463" s="72"/>
      <c r="L463" s="73" t="str">
        <f t="shared" si="48"/>
        <v/>
      </c>
    </row>
    <row r="464" spans="1:12" ht="18" customHeight="1" x14ac:dyDescent="0.15">
      <c r="A464" s="72"/>
      <c r="B464" s="73" t="str">
        <f t="shared" si="43"/>
        <v/>
      </c>
      <c r="C464" s="73" t="str">
        <f t="shared" si="44"/>
        <v/>
      </c>
      <c r="D464" s="73" t="str">
        <f t="shared" si="45"/>
        <v/>
      </c>
      <c r="E464" s="73" t="str">
        <f t="shared" si="46"/>
        <v/>
      </c>
      <c r="F464" s="74"/>
      <c r="G464" s="75" t="str">
        <f>IFERROR(VLOOKUP(A464,物料参数!B:H,7,FALSE),"")</f>
        <v/>
      </c>
      <c r="H464" s="75" t="e">
        <f t="shared" si="47"/>
        <v>#VALUE!</v>
      </c>
      <c r="I464" s="72"/>
      <c r="J464" s="72"/>
      <c r="K464" s="72"/>
      <c r="L464" s="73" t="str">
        <f t="shared" si="48"/>
        <v/>
      </c>
    </row>
    <row r="465" spans="1:12" ht="18" customHeight="1" x14ac:dyDescent="0.15">
      <c r="A465" s="72"/>
      <c r="B465" s="73" t="str">
        <f t="shared" si="43"/>
        <v/>
      </c>
      <c r="C465" s="73" t="str">
        <f t="shared" si="44"/>
        <v/>
      </c>
      <c r="D465" s="73" t="str">
        <f t="shared" si="45"/>
        <v/>
      </c>
      <c r="E465" s="73" t="str">
        <f t="shared" si="46"/>
        <v/>
      </c>
      <c r="F465" s="74"/>
      <c r="G465" s="75" t="str">
        <f>IFERROR(VLOOKUP(A465,物料参数!B:H,7,FALSE),"")</f>
        <v/>
      </c>
      <c r="H465" s="75" t="e">
        <f t="shared" si="47"/>
        <v>#VALUE!</v>
      </c>
      <c r="I465" s="72"/>
      <c r="J465" s="72"/>
      <c r="K465" s="72"/>
      <c r="L465" s="73" t="str">
        <f t="shared" si="48"/>
        <v/>
      </c>
    </row>
    <row r="466" spans="1:12" ht="18" customHeight="1" x14ac:dyDescent="0.15">
      <c r="A466" s="72"/>
      <c r="B466" s="73" t="str">
        <f t="shared" si="43"/>
        <v/>
      </c>
      <c r="C466" s="73" t="str">
        <f t="shared" si="44"/>
        <v/>
      </c>
      <c r="D466" s="73" t="str">
        <f t="shared" si="45"/>
        <v/>
      </c>
      <c r="E466" s="73" t="str">
        <f t="shared" si="46"/>
        <v/>
      </c>
      <c r="F466" s="74"/>
      <c r="G466" s="75" t="str">
        <f>IFERROR(VLOOKUP(A466,物料参数!B:H,7,FALSE),"")</f>
        <v/>
      </c>
      <c r="H466" s="75" t="e">
        <f t="shared" si="47"/>
        <v>#VALUE!</v>
      </c>
      <c r="I466" s="72"/>
      <c r="J466" s="72"/>
      <c r="K466" s="72"/>
      <c r="L466" s="73" t="str">
        <f t="shared" si="48"/>
        <v/>
      </c>
    </row>
    <row r="467" spans="1:12" ht="18" customHeight="1" x14ac:dyDescent="0.15">
      <c r="A467" s="72"/>
      <c r="B467" s="73" t="str">
        <f t="shared" si="43"/>
        <v/>
      </c>
      <c r="C467" s="73" t="str">
        <f t="shared" si="44"/>
        <v/>
      </c>
      <c r="D467" s="73" t="str">
        <f t="shared" si="45"/>
        <v/>
      </c>
      <c r="E467" s="73" t="str">
        <f t="shared" si="46"/>
        <v/>
      </c>
      <c r="F467" s="74"/>
      <c r="G467" s="75" t="str">
        <f>IFERROR(VLOOKUP(A467,物料参数!B:H,7,FALSE),"")</f>
        <v/>
      </c>
      <c r="H467" s="75" t="e">
        <f t="shared" si="47"/>
        <v>#VALUE!</v>
      </c>
      <c r="I467" s="72"/>
      <c r="J467" s="72"/>
      <c r="K467" s="72"/>
      <c r="L467" s="73" t="str">
        <f t="shared" si="48"/>
        <v/>
      </c>
    </row>
    <row r="468" spans="1:12" ht="18" customHeight="1" x14ac:dyDescent="0.15">
      <c r="A468" s="72"/>
      <c r="B468" s="73" t="str">
        <f t="shared" si="43"/>
        <v/>
      </c>
      <c r="C468" s="73" t="str">
        <f t="shared" si="44"/>
        <v/>
      </c>
      <c r="D468" s="73" t="str">
        <f t="shared" si="45"/>
        <v/>
      </c>
      <c r="E468" s="73" t="str">
        <f t="shared" si="46"/>
        <v/>
      </c>
      <c r="F468" s="74"/>
      <c r="G468" s="75" t="str">
        <f>IFERROR(VLOOKUP(A468,物料参数!B:H,7,FALSE),"")</f>
        <v/>
      </c>
      <c r="H468" s="75" t="e">
        <f t="shared" si="47"/>
        <v>#VALUE!</v>
      </c>
      <c r="I468" s="72"/>
      <c r="J468" s="72"/>
      <c r="K468" s="72"/>
      <c r="L468" s="73" t="str">
        <f t="shared" si="48"/>
        <v/>
      </c>
    </row>
    <row r="469" spans="1:12" ht="18" customHeight="1" x14ac:dyDescent="0.15">
      <c r="A469" s="72"/>
      <c r="B469" s="73" t="str">
        <f t="shared" si="43"/>
        <v/>
      </c>
      <c r="C469" s="73" t="str">
        <f t="shared" si="44"/>
        <v/>
      </c>
      <c r="D469" s="73" t="str">
        <f t="shared" si="45"/>
        <v/>
      </c>
      <c r="E469" s="73" t="str">
        <f t="shared" si="46"/>
        <v/>
      </c>
      <c r="F469" s="74"/>
      <c r="G469" s="75" t="str">
        <f>IFERROR(VLOOKUP(A469,物料参数!B:H,7,FALSE),"")</f>
        <v/>
      </c>
      <c r="H469" s="75" t="e">
        <f t="shared" si="47"/>
        <v>#VALUE!</v>
      </c>
      <c r="I469" s="72"/>
      <c r="J469" s="72"/>
      <c r="K469" s="72"/>
      <c r="L469" s="73" t="str">
        <f t="shared" si="48"/>
        <v/>
      </c>
    </row>
    <row r="470" spans="1:12" ht="18" customHeight="1" x14ac:dyDescent="0.15">
      <c r="A470" s="72"/>
      <c r="B470" s="73" t="str">
        <f t="shared" si="43"/>
        <v/>
      </c>
      <c r="C470" s="73" t="str">
        <f t="shared" si="44"/>
        <v/>
      </c>
      <c r="D470" s="73" t="str">
        <f t="shared" si="45"/>
        <v/>
      </c>
      <c r="E470" s="73" t="str">
        <f t="shared" si="46"/>
        <v/>
      </c>
      <c r="F470" s="74"/>
      <c r="G470" s="75" t="str">
        <f>IFERROR(VLOOKUP(A470,物料参数!B:H,7,FALSE),"")</f>
        <v/>
      </c>
      <c r="H470" s="75" t="e">
        <f t="shared" si="47"/>
        <v>#VALUE!</v>
      </c>
      <c r="I470" s="72"/>
      <c r="J470" s="72"/>
      <c r="K470" s="72"/>
      <c r="L470" s="73" t="str">
        <f t="shared" si="48"/>
        <v/>
      </c>
    </row>
    <row r="471" spans="1:12" ht="18" customHeight="1" x14ac:dyDescent="0.15">
      <c r="A471" s="72"/>
      <c r="B471" s="73" t="str">
        <f t="shared" si="43"/>
        <v/>
      </c>
      <c r="C471" s="73" t="str">
        <f t="shared" si="44"/>
        <v/>
      </c>
      <c r="D471" s="73" t="str">
        <f t="shared" si="45"/>
        <v/>
      </c>
      <c r="E471" s="73" t="str">
        <f t="shared" si="46"/>
        <v/>
      </c>
      <c r="F471" s="74"/>
      <c r="G471" s="75" t="str">
        <f>IFERROR(VLOOKUP(A471,物料参数!B:H,7,FALSE),"")</f>
        <v/>
      </c>
      <c r="H471" s="75" t="e">
        <f t="shared" si="47"/>
        <v>#VALUE!</v>
      </c>
      <c r="I471" s="72"/>
      <c r="J471" s="72"/>
      <c r="K471" s="72"/>
      <c r="L471" s="73" t="str">
        <f t="shared" si="48"/>
        <v/>
      </c>
    </row>
    <row r="472" spans="1:12" ht="18" customHeight="1" x14ac:dyDescent="0.15">
      <c r="A472" s="72"/>
      <c r="B472" s="73" t="str">
        <f t="shared" si="43"/>
        <v/>
      </c>
      <c r="C472" s="73" t="str">
        <f t="shared" si="44"/>
        <v/>
      </c>
      <c r="D472" s="73" t="str">
        <f t="shared" si="45"/>
        <v/>
      </c>
      <c r="E472" s="73" t="str">
        <f t="shared" si="46"/>
        <v/>
      </c>
      <c r="F472" s="74"/>
      <c r="G472" s="75" t="str">
        <f>IFERROR(VLOOKUP(A472,物料参数!B:H,7,FALSE),"")</f>
        <v/>
      </c>
      <c r="H472" s="75" t="e">
        <f t="shared" si="47"/>
        <v>#VALUE!</v>
      </c>
      <c r="I472" s="72"/>
      <c r="J472" s="72"/>
      <c r="K472" s="72"/>
      <c r="L472" s="73" t="str">
        <f t="shared" si="48"/>
        <v/>
      </c>
    </row>
    <row r="473" spans="1:12" ht="18" customHeight="1" x14ac:dyDescent="0.15">
      <c r="A473" s="72"/>
      <c r="B473" s="73" t="str">
        <f t="shared" si="43"/>
        <v/>
      </c>
      <c r="C473" s="73" t="str">
        <f t="shared" si="44"/>
        <v/>
      </c>
      <c r="D473" s="73" t="str">
        <f t="shared" si="45"/>
        <v/>
      </c>
      <c r="E473" s="73" t="str">
        <f t="shared" si="46"/>
        <v/>
      </c>
      <c r="F473" s="74"/>
      <c r="G473" s="75" t="str">
        <f>IFERROR(VLOOKUP(A473,物料参数!B:H,7,FALSE),"")</f>
        <v/>
      </c>
      <c r="H473" s="75" t="e">
        <f t="shared" si="47"/>
        <v>#VALUE!</v>
      </c>
      <c r="I473" s="72"/>
      <c r="J473" s="72"/>
      <c r="K473" s="72"/>
      <c r="L473" s="73" t="str">
        <f t="shared" si="48"/>
        <v/>
      </c>
    </row>
    <row r="474" spans="1:12" ht="18" customHeight="1" x14ac:dyDescent="0.15">
      <c r="A474" s="72"/>
      <c r="B474" s="73" t="str">
        <f t="shared" si="43"/>
        <v/>
      </c>
      <c r="C474" s="73" t="str">
        <f t="shared" si="44"/>
        <v/>
      </c>
      <c r="D474" s="73" t="str">
        <f t="shared" si="45"/>
        <v/>
      </c>
      <c r="E474" s="73" t="str">
        <f t="shared" si="46"/>
        <v/>
      </c>
      <c r="F474" s="74"/>
      <c r="G474" s="75" t="str">
        <f>IFERROR(VLOOKUP(A474,物料参数!B:H,7,FALSE),"")</f>
        <v/>
      </c>
      <c r="H474" s="75" t="e">
        <f t="shared" si="47"/>
        <v>#VALUE!</v>
      </c>
      <c r="I474" s="72"/>
      <c r="J474" s="72"/>
      <c r="K474" s="72"/>
      <c r="L474" s="73" t="str">
        <f t="shared" si="48"/>
        <v/>
      </c>
    </row>
    <row r="475" spans="1:12" ht="18" customHeight="1" x14ac:dyDescent="0.15">
      <c r="A475" s="72"/>
      <c r="B475" s="73" t="str">
        <f t="shared" si="43"/>
        <v/>
      </c>
      <c r="C475" s="73" t="str">
        <f t="shared" si="44"/>
        <v/>
      </c>
      <c r="D475" s="73" t="str">
        <f t="shared" si="45"/>
        <v/>
      </c>
      <c r="E475" s="73" t="str">
        <f t="shared" si="46"/>
        <v/>
      </c>
      <c r="F475" s="74"/>
      <c r="G475" s="75" t="str">
        <f>IFERROR(VLOOKUP(A475,物料参数!B:H,7,FALSE),"")</f>
        <v/>
      </c>
      <c r="H475" s="75" t="e">
        <f t="shared" si="47"/>
        <v>#VALUE!</v>
      </c>
      <c r="I475" s="72"/>
      <c r="J475" s="72"/>
      <c r="K475" s="72"/>
      <c r="L475" s="73" t="str">
        <f t="shared" si="48"/>
        <v/>
      </c>
    </row>
    <row r="476" spans="1:12" ht="18" customHeight="1" x14ac:dyDescent="0.15">
      <c r="A476" s="72"/>
      <c r="B476" s="73" t="str">
        <f t="shared" si="43"/>
        <v/>
      </c>
      <c r="C476" s="73" t="str">
        <f t="shared" si="44"/>
        <v/>
      </c>
      <c r="D476" s="73" t="str">
        <f t="shared" si="45"/>
        <v/>
      </c>
      <c r="E476" s="73" t="str">
        <f t="shared" si="46"/>
        <v/>
      </c>
      <c r="F476" s="74"/>
      <c r="G476" s="75" t="str">
        <f>IFERROR(VLOOKUP(A476,物料参数!B:H,7,FALSE),"")</f>
        <v/>
      </c>
      <c r="H476" s="75" t="e">
        <f t="shared" si="47"/>
        <v>#VALUE!</v>
      </c>
      <c r="I476" s="72"/>
      <c r="J476" s="72"/>
      <c r="K476" s="72"/>
      <c r="L476" s="73" t="str">
        <f t="shared" si="48"/>
        <v/>
      </c>
    </row>
    <row r="477" spans="1:12" ht="18" customHeight="1" x14ac:dyDescent="0.15">
      <c r="A477" s="72"/>
      <c r="B477" s="73" t="str">
        <f t="shared" si="43"/>
        <v/>
      </c>
      <c r="C477" s="73" t="str">
        <f t="shared" si="44"/>
        <v/>
      </c>
      <c r="D477" s="73" t="str">
        <f t="shared" si="45"/>
        <v/>
      </c>
      <c r="E477" s="73" t="str">
        <f t="shared" si="46"/>
        <v/>
      </c>
      <c r="F477" s="74"/>
      <c r="G477" s="75" t="str">
        <f>IFERROR(VLOOKUP(A477,物料参数!B:H,7,FALSE),"")</f>
        <v/>
      </c>
      <c r="H477" s="75" t="e">
        <f t="shared" si="47"/>
        <v>#VALUE!</v>
      </c>
      <c r="I477" s="72"/>
      <c r="J477" s="72"/>
      <c r="K477" s="72"/>
      <c r="L477" s="73" t="str">
        <f t="shared" si="48"/>
        <v/>
      </c>
    </row>
    <row r="478" spans="1:12" ht="18" customHeight="1" x14ac:dyDescent="0.15">
      <c r="A478" s="72"/>
      <c r="B478" s="73" t="str">
        <f t="shared" si="43"/>
        <v/>
      </c>
      <c r="C478" s="73" t="str">
        <f t="shared" si="44"/>
        <v/>
      </c>
      <c r="D478" s="73" t="str">
        <f t="shared" si="45"/>
        <v/>
      </c>
      <c r="E478" s="73" t="str">
        <f t="shared" si="46"/>
        <v/>
      </c>
      <c r="F478" s="74"/>
      <c r="G478" s="75" t="str">
        <f>IFERROR(VLOOKUP(A478,物料参数!B:H,7,FALSE),"")</f>
        <v/>
      </c>
      <c r="H478" s="75" t="e">
        <f t="shared" si="47"/>
        <v>#VALUE!</v>
      </c>
      <c r="I478" s="72"/>
      <c r="J478" s="72"/>
      <c r="K478" s="72"/>
      <c r="L478" s="73" t="str">
        <f t="shared" si="48"/>
        <v/>
      </c>
    </row>
    <row r="479" spans="1:12" ht="18" customHeight="1" x14ac:dyDescent="0.15">
      <c r="A479" s="72"/>
      <c r="B479" s="73" t="str">
        <f t="shared" si="43"/>
        <v/>
      </c>
      <c r="C479" s="73" t="str">
        <f t="shared" si="44"/>
        <v/>
      </c>
      <c r="D479" s="73" t="str">
        <f t="shared" si="45"/>
        <v/>
      </c>
      <c r="E479" s="73" t="str">
        <f t="shared" si="46"/>
        <v/>
      </c>
      <c r="F479" s="74"/>
      <c r="G479" s="75" t="str">
        <f>IFERROR(VLOOKUP(A479,物料参数!B:H,7,FALSE),"")</f>
        <v/>
      </c>
      <c r="H479" s="75" t="e">
        <f t="shared" si="47"/>
        <v>#VALUE!</v>
      </c>
      <c r="I479" s="72"/>
      <c r="J479" s="72"/>
      <c r="K479" s="72"/>
      <c r="L479" s="73" t="str">
        <f t="shared" si="48"/>
        <v/>
      </c>
    </row>
    <row r="480" spans="1:12" ht="18" customHeight="1" x14ac:dyDescent="0.15">
      <c r="A480" s="72"/>
      <c r="B480" s="73" t="str">
        <f t="shared" si="43"/>
        <v/>
      </c>
      <c r="C480" s="73" t="str">
        <f t="shared" si="44"/>
        <v/>
      </c>
      <c r="D480" s="73" t="str">
        <f t="shared" si="45"/>
        <v/>
      </c>
      <c r="E480" s="73" t="str">
        <f t="shared" si="46"/>
        <v/>
      </c>
      <c r="F480" s="74"/>
      <c r="G480" s="75" t="str">
        <f>IFERROR(VLOOKUP(A480,物料参数!B:H,7,FALSE),"")</f>
        <v/>
      </c>
      <c r="H480" s="75" t="e">
        <f t="shared" si="47"/>
        <v>#VALUE!</v>
      </c>
      <c r="I480" s="72"/>
      <c r="J480" s="72"/>
      <c r="K480" s="72"/>
      <c r="L480" s="73" t="str">
        <f t="shared" si="48"/>
        <v/>
      </c>
    </row>
    <row r="481" spans="1:12" ht="18" customHeight="1" x14ac:dyDescent="0.15">
      <c r="A481" s="72"/>
      <c r="B481" s="73" t="str">
        <f t="shared" si="43"/>
        <v/>
      </c>
      <c r="C481" s="73" t="str">
        <f t="shared" si="44"/>
        <v/>
      </c>
      <c r="D481" s="73" t="str">
        <f t="shared" si="45"/>
        <v/>
      </c>
      <c r="E481" s="73" t="str">
        <f t="shared" si="46"/>
        <v/>
      </c>
      <c r="F481" s="74"/>
      <c r="G481" s="75" t="str">
        <f>IFERROR(VLOOKUP(A481,物料参数!B:H,7,FALSE),"")</f>
        <v/>
      </c>
      <c r="H481" s="75" t="e">
        <f t="shared" si="47"/>
        <v>#VALUE!</v>
      </c>
      <c r="I481" s="72"/>
      <c r="J481" s="72"/>
      <c r="K481" s="72"/>
      <c r="L481" s="73" t="str">
        <f t="shared" si="48"/>
        <v/>
      </c>
    </row>
    <row r="482" spans="1:12" ht="18" customHeight="1" x14ac:dyDescent="0.15">
      <c r="A482" s="72"/>
      <c r="B482" s="73" t="str">
        <f t="shared" si="43"/>
        <v/>
      </c>
      <c r="C482" s="73" t="str">
        <f t="shared" si="44"/>
        <v/>
      </c>
      <c r="D482" s="73" t="str">
        <f t="shared" si="45"/>
        <v/>
      </c>
      <c r="E482" s="73" t="str">
        <f t="shared" si="46"/>
        <v/>
      </c>
      <c r="F482" s="74"/>
      <c r="G482" s="75" t="str">
        <f>IFERROR(VLOOKUP(A482,物料参数!B:H,7,FALSE),"")</f>
        <v/>
      </c>
      <c r="H482" s="75" t="e">
        <f t="shared" si="47"/>
        <v>#VALUE!</v>
      </c>
      <c r="I482" s="72"/>
      <c r="J482" s="72"/>
      <c r="K482" s="72"/>
      <c r="L482" s="73" t="str">
        <f t="shared" si="48"/>
        <v/>
      </c>
    </row>
    <row r="483" spans="1:12" ht="18" customHeight="1" x14ac:dyDescent="0.15">
      <c r="A483" s="72"/>
      <c r="B483" s="73" t="str">
        <f t="shared" si="43"/>
        <v/>
      </c>
      <c r="C483" s="73" t="str">
        <f t="shared" si="44"/>
        <v/>
      </c>
      <c r="D483" s="73" t="str">
        <f t="shared" si="45"/>
        <v/>
      </c>
      <c r="E483" s="73" t="str">
        <f t="shared" si="46"/>
        <v/>
      </c>
      <c r="F483" s="74"/>
      <c r="G483" s="75" t="str">
        <f>IFERROR(VLOOKUP(A483,物料参数!B:H,7,FALSE),"")</f>
        <v/>
      </c>
      <c r="H483" s="75" t="e">
        <f t="shared" si="47"/>
        <v>#VALUE!</v>
      </c>
      <c r="I483" s="72"/>
      <c r="J483" s="72"/>
      <c r="K483" s="72"/>
      <c r="L483" s="73" t="str">
        <f t="shared" si="48"/>
        <v/>
      </c>
    </row>
    <row r="484" spans="1:12" ht="18" customHeight="1" x14ac:dyDescent="0.15">
      <c r="A484" s="72"/>
      <c r="B484" s="73" t="str">
        <f t="shared" si="43"/>
        <v/>
      </c>
      <c r="C484" s="73" t="str">
        <f t="shared" si="44"/>
        <v/>
      </c>
      <c r="D484" s="73" t="str">
        <f t="shared" si="45"/>
        <v/>
      </c>
      <c r="E484" s="73" t="str">
        <f t="shared" si="46"/>
        <v/>
      </c>
      <c r="F484" s="74"/>
      <c r="G484" s="75" t="str">
        <f>IFERROR(VLOOKUP(A484,物料参数!B:H,7,FALSE),"")</f>
        <v/>
      </c>
      <c r="H484" s="75" t="e">
        <f t="shared" si="47"/>
        <v>#VALUE!</v>
      </c>
      <c r="I484" s="72"/>
      <c r="J484" s="72"/>
      <c r="K484" s="72"/>
      <c r="L484" s="73" t="str">
        <f t="shared" si="48"/>
        <v/>
      </c>
    </row>
    <row r="485" spans="1:12" ht="18" customHeight="1" x14ac:dyDescent="0.15">
      <c r="A485" s="72"/>
      <c r="B485" s="73" t="str">
        <f t="shared" si="43"/>
        <v/>
      </c>
      <c r="C485" s="73" t="str">
        <f t="shared" si="44"/>
        <v/>
      </c>
      <c r="D485" s="73" t="str">
        <f t="shared" si="45"/>
        <v/>
      </c>
      <c r="E485" s="73" t="str">
        <f t="shared" si="46"/>
        <v/>
      </c>
      <c r="F485" s="74"/>
      <c r="G485" s="75" t="str">
        <f>IFERROR(VLOOKUP(A485,物料参数!B:H,7,FALSE),"")</f>
        <v/>
      </c>
      <c r="H485" s="75" t="e">
        <f t="shared" si="47"/>
        <v>#VALUE!</v>
      </c>
      <c r="I485" s="72"/>
      <c r="J485" s="72"/>
      <c r="K485" s="72"/>
      <c r="L485" s="73" t="str">
        <f t="shared" si="48"/>
        <v/>
      </c>
    </row>
    <row r="486" spans="1:12" ht="18" customHeight="1" x14ac:dyDescent="0.15">
      <c r="A486" s="72"/>
      <c r="B486" s="73" t="str">
        <f t="shared" si="43"/>
        <v/>
      </c>
      <c r="C486" s="73" t="str">
        <f t="shared" si="44"/>
        <v/>
      </c>
      <c r="D486" s="73" t="str">
        <f t="shared" si="45"/>
        <v/>
      </c>
      <c r="E486" s="73" t="str">
        <f t="shared" si="46"/>
        <v/>
      </c>
      <c r="F486" s="74"/>
      <c r="G486" s="75" t="str">
        <f>IFERROR(VLOOKUP(A486,物料参数!B:H,7,FALSE),"")</f>
        <v/>
      </c>
      <c r="H486" s="75" t="e">
        <f t="shared" si="47"/>
        <v>#VALUE!</v>
      </c>
      <c r="I486" s="72"/>
      <c r="J486" s="72"/>
      <c r="K486" s="72"/>
      <c r="L486" s="73" t="str">
        <f t="shared" si="48"/>
        <v/>
      </c>
    </row>
    <row r="487" spans="1:12" ht="18" customHeight="1" x14ac:dyDescent="0.15">
      <c r="A487" s="72"/>
      <c r="B487" s="73" t="str">
        <f t="shared" si="43"/>
        <v/>
      </c>
      <c r="C487" s="73" t="str">
        <f t="shared" si="44"/>
        <v/>
      </c>
      <c r="D487" s="73" t="str">
        <f t="shared" si="45"/>
        <v/>
      </c>
      <c r="E487" s="73" t="str">
        <f t="shared" si="46"/>
        <v/>
      </c>
      <c r="F487" s="74"/>
      <c r="G487" s="75" t="str">
        <f>IFERROR(VLOOKUP(A487,物料参数!B:H,7,FALSE),"")</f>
        <v/>
      </c>
      <c r="H487" s="75" t="e">
        <f t="shared" si="47"/>
        <v>#VALUE!</v>
      </c>
      <c r="I487" s="72"/>
      <c r="J487" s="72"/>
      <c r="K487" s="72"/>
      <c r="L487" s="73" t="str">
        <f t="shared" si="48"/>
        <v/>
      </c>
    </row>
    <row r="488" spans="1:12" ht="18" customHeight="1" x14ac:dyDescent="0.15">
      <c r="A488" s="72"/>
      <c r="B488" s="73" t="str">
        <f t="shared" si="43"/>
        <v/>
      </c>
      <c r="C488" s="73" t="str">
        <f t="shared" si="44"/>
        <v/>
      </c>
      <c r="D488" s="73" t="str">
        <f t="shared" si="45"/>
        <v/>
      </c>
      <c r="E488" s="73" t="str">
        <f t="shared" si="46"/>
        <v/>
      </c>
      <c r="F488" s="74"/>
      <c r="G488" s="75" t="str">
        <f>IFERROR(VLOOKUP(A488,物料参数!B:H,7,FALSE),"")</f>
        <v/>
      </c>
      <c r="H488" s="75" t="e">
        <f t="shared" si="47"/>
        <v>#VALUE!</v>
      </c>
      <c r="I488" s="72"/>
      <c r="J488" s="72"/>
      <c r="K488" s="72"/>
      <c r="L488" s="73" t="str">
        <f t="shared" si="48"/>
        <v/>
      </c>
    </row>
    <row r="489" spans="1:12" ht="18" customHeight="1" x14ac:dyDescent="0.15">
      <c r="A489" s="72"/>
      <c r="B489" s="73" t="str">
        <f t="shared" si="43"/>
        <v/>
      </c>
      <c r="C489" s="73" t="str">
        <f t="shared" si="44"/>
        <v/>
      </c>
      <c r="D489" s="73" t="str">
        <f t="shared" si="45"/>
        <v/>
      </c>
      <c r="E489" s="73" t="str">
        <f t="shared" si="46"/>
        <v/>
      </c>
      <c r="F489" s="74"/>
      <c r="G489" s="75" t="str">
        <f>IFERROR(VLOOKUP(A489,物料参数!B:H,7,FALSE),"")</f>
        <v/>
      </c>
      <c r="H489" s="75" t="e">
        <f t="shared" si="47"/>
        <v>#VALUE!</v>
      </c>
      <c r="I489" s="72"/>
      <c r="J489" s="72"/>
      <c r="K489" s="72"/>
      <c r="L489" s="73" t="str">
        <f t="shared" si="48"/>
        <v/>
      </c>
    </row>
    <row r="490" spans="1:12" ht="18" customHeight="1" x14ac:dyDescent="0.15">
      <c r="A490" s="72"/>
      <c r="B490" s="73" t="str">
        <f t="shared" si="43"/>
        <v/>
      </c>
      <c r="C490" s="73" t="str">
        <f t="shared" si="44"/>
        <v/>
      </c>
      <c r="D490" s="73" t="str">
        <f t="shared" si="45"/>
        <v/>
      </c>
      <c r="E490" s="73" t="str">
        <f t="shared" si="46"/>
        <v/>
      </c>
      <c r="F490" s="74"/>
      <c r="G490" s="75" t="str">
        <f>IFERROR(VLOOKUP(A490,物料参数!B:H,7,FALSE),"")</f>
        <v/>
      </c>
      <c r="H490" s="75" t="e">
        <f t="shared" si="47"/>
        <v>#VALUE!</v>
      </c>
      <c r="I490" s="72"/>
      <c r="J490" s="72"/>
      <c r="K490" s="72"/>
      <c r="L490" s="73" t="str">
        <f t="shared" si="48"/>
        <v/>
      </c>
    </row>
    <row r="491" spans="1:12" ht="18" customHeight="1" x14ac:dyDescent="0.15">
      <c r="A491" s="72"/>
      <c r="B491" s="73" t="str">
        <f t="shared" si="43"/>
        <v/>
      </c>
      <c r="C491" s="73" t="str">
        <f t="shared" si="44"/>
        <v/>
      </c>
      <c r="D491" s="73" t="str">
        <f t="shared" si="45"/>
        <v/>
      </c>
      <c r="E491" s="73" t="str">
        <f t="shared" si="46"/>
        <v/>
      </c>
      <c r="F491" s="74"/>
      <c r="G491" s="75" t="str">
        <f>IFERROR(VLOOKUP(A491,物料参数!B:H,7,FALSE),"")</f>
        <v/>
      </c>
      <c r="H491" s="75" t="e">
        <f t="shared" si="47"/>
        <v>#VALUE!</v>
      </c>
      <c r="I491" s="72"/>
      <c r="J491" s="72"/>
      <c r="K491" s="72"/>
      <c r="L491" s="73" t="str">
        <f t="shared" si="48"/>
        <v/>
      </c>
    </row>
    <row r="492" spans="1:12" ht="18" customHeight="1" x14ac:dyDescent="0.15">
      <c r="A492" s="72"/>
      <c r="B492" s="73" t="str">
        <f t="shared" si="43"/>
        <v/>
      </c>
      <c r="C492" s="73" t="str">
        <f t="shared" si="44"/>
        <v/>
      </c>
      <c r="D492" s="73" t="str">
        <f t="shared" si="45"/>
        <v/>
      </c>
      <c r="E492" s="73" t="str">
        <f t="shared" si="46"/>
        <v/>
      </c>
      <c r="F492" s="74"/>
      <c r="G492" s="75" t="str">
        <f>IFERROR(VLOOKUP(A492,物料参数!B:H,7,FALSE),"")</f>
        <v/>
      </c>
      <c r="H492" s="75" t="e">
        <f t="shared" si="47"/>
        <v>#VALUE!</v>
      </c>
      <c r="I492" s="72"/>
      <c r="J492" s="72"/>
      <c r="K492" s="72"/>
      <c r="L492" s="73" t="str">
        <f t="shared" si="48"/>
        <v/>
      </c>
    </row>
    <row r="493" spans="1:12" ht="18" customHeight="1" x14ac:dyDescent="0.15">
      <c r="A493" s="72"/>
      <c r="B493" s="73" t="str">
        <f t="shared" si="43"/>
        <v/>
      </c>
      <c r="C493" s="73" t="str">
        <f t="shared" si="44"/>
        <v/>
      </c>
      <c r="D493" s="73" t="str">
        <f t="shared" si="45"/>
        <v/>
      </c>
      <c r="E493" s="73" t="str">
        <f t="shared" si="46"/>
        <v/>
      </c>
      <c r="F493" s="74"/>
      <c r="G493" s="75" t="str">
        <f>IFERROR(VLOOKUP(A493,物料参数!B:H,7,FALSE),"")</f>
        <v/>
      </c>
      <c r="H493" s="75" t="e">
        <f t="shared" si="47"/>
        <v>#VALUE!</v>
      </c>
      <c r="I493" s="72"/>
      <c r="J493" s="72"/>
      <c r="K493" s="72"/>
      <c r="L493" s="73" t="str">
        <f t="shared" si="48"/>
        <v/>
      </c>
    </row>
    <row r="494" spans="1:12" ht="18" customHeight="1" x14ac:dyDescent="0.15">
      <c r="A494" s="72"/>
      <c r="B494" s="73" t="str">
        <f t="shared" si="43"/>
        <v/>
      </c>
      <c r="C494" s="73" t="str">
        <f t="shared" si="44"/>
        <v/>
      </c>
      <c r="D494" s="73" t="str">
        <f t="shared" si="45"/>
        <v/>
      </c>
      <c r="E494" s="73" t="str">
        <f t="shared" si="46"/>
        <v/>
      </c>
      <c r="F494" s="74"/>
      <c r="G494" s="75" t="str">
        <f>IFERROR(VLOOKUP(A494,物料参数!B:H,7,FALSE),"")</f>
        <v/>
      </c>
      <c r="H494" s="75" t="e">
        <f t="shared" si="47"/>
        <v>#VALUE!</v>
      </c>
      <c r="I494" s="72"/>
      <c r="J494" s="72"/>
      <c r="K494" s="72"/>
      <c r="L494" s="73" t="str">
        <f t="shared" si="48"/>
        <v/>
      </c>
    </row>
    <row r="495" spans="1:12" ht="18" customHeight="1" x14ac:dyDescent="0.15">
      <c r="A495" s="72"/>
      <c r="B495" s="73" t="str">
        <f t="shared" si="43"/>
        <v/>
      </c>
      <c r="C495" s="73" t="str">
        <f t="shared" si="44"/>
        <v/>
      </c>
      <c r="D495" s="73" t="str">
        <f t="shared" si="45"/>
        <v/>
      </c>
      <c r="E495" s="73" t="str">
        <f t="shared" si="46"/>
        <v/>
      </c>
      <c r="F495" s="74"/>
      <c r="G495" s="75" t="str">
        <f>IFERROR(VLOOKUP(A495,物料参数!B:H,7,FALSE),"")</f>
        <v/>
      </c>
      <c r="H495" s="75" t="e">
        <f t="shared" si="47"/>
        <v>#VALUE!</v>
      </c>
      <c r="I495" s="72"/>
      <c r="J495" s="72"/>
      <c r="K495" s="72"/>
      <c r="L495" s="73" t="str">
        <f t="shared" si="48"/>
        <v/>
      </c>
    </row>
    <row r="496" spans="1:12" ht="18" customHeight="1" x14ac:dyDescent="0.15">
      <c r="A496" s="72"/>
      <c r="B496" s="73" t="str">
        <f t="shared" si="43"/>
        <v/>
      </c>
      <c r="C496" s="73" t="str">
        <f t="shared" si="44"/>
        <v/>
      </c>
      <c r="D496" s="73" t="str">
        <f t="shared" si="45"/>
        <v/>
      </c>
      <c r="E496" s="73" t="str">
        <f t="shared" si="46"/>
        <v/>
      </c>
      <c r="F496" s="74"/>
      <c r="G496" s="75" t="str">
        <f>IFERROR(VLOOKUP(A496,物料参数!B:H,7,FALSE),"")</f>
        <v/>
      </c>
      <c r="H496" s="75" t="e">
        <f t="shared" si="47"/>
        <v>#VALUE!</v>
      </c>
      <c r="I496" s="72"/>
      <c r="J496" s="72"/>
      <c r="K496" s="72"/>
      <c r="L496" s="73" t="str">
        <f t="shared" si="48"/>
        <v/>
      </c>
    </row>
    <row r="497" spans="1:12" ht="18" customHeight="1" x14ac:dyDescent="0.15">
      <c r="A497" s="72"/>
      <c r="B497" s="73" t="str">
        <f t="shared" si="43"/>
        <v/>
      </c>
      <c r="C497" s="73" t="str">
        <f t="shared" si="44"/>
        <v/>
      </c>
      <c r="D497" s="73" t="str">
        <f t="shared" si="45"/>
        <v/>
      </c>
      <c r="E497" s="73" t="str">
        <f t="shared" si="46"/>
        <v/>
      </c>
      <c r="F497" s="74"/>
      <c r="G497" s="75" t="str">
        <f>IFERROR(VLOOKUP(A497,物料参数!B:H,7,FALSE),"")</f>
        <v/>
      </c>
      <c r="H497" s="75" t="e">
        <f t="shared" si="47"/>
        <v>#VALUE!</v>
      </c>
      <c r="I497" s="72"/>
      <c r="J497" s="72"/>
      <c r="K497" s="72"/>
      <c r="L497" s="73" t="str">
        <f t="shared" si="48"/>
        <v/>
      </c>
    </row>
    <row r="498" spans="1:12" ht="18" customHeight="1" x14ac:dyDescent="0.15">
      <c r="A498" s="72"/>
      <c r="B498" s="73" t="str">
        <f t="shared" si="43"/>
        <v/>
      </c>
      <c r="C498" s="73" t="str">
        <f t="shared" si="44"/>
        <v/>
      </c>
      <c r="D498" s="73" t="str">
        <f t="shared" si="45"/>
        <v/>
      </c>
      <c r="E498" s="73" t="str">
        <f t="shared" si="46"/>
        <v/>
      </c>
      <c r="F498" s="74"/>
      <c r="G498" s="75" t="str">
        <f>IFERROR(VLOOKUP(A498,物料参数!B:H,7,FALSE),"")</f>
        <v/>
      </c>
      <c r="H498" s="75" t="e">
        <f t="shared" si="47"/>
        <v>#VALUE!</v>
      </c>
      <c r="I498" s="72"/>
      <c r="J498" s="72"/>
      <c r="K498" s="72"/>
      <c r="L498" s="73" t="str">
        <f t="shared" si="48"/>
        <v/>
      </c>
    </row>
    <row r="499" spans="1:12" ht="18" customHeight="1" x14ac:dyDescent="0.15">
      <c r="A499" s="72"/>
      <c r="B499" s="73" t="str">
        <f t="shared" si="43"/>
        <v/>
      </c>
      <c r="C499" s="73" t="str">
        <f t="shared" si="44"/>
        <v/>
      </c>
      <c r="D499" s="73" t="str">
        <f t="shared" si="45"/>
        <v/>
      </c>
      <c r="E499" s="73" t="str">
        <f t="shared" si="46"/>
        <v/>
      </c>
      <c r="F499" s="74"/>
      <c r="G499" s="75" t="str">
        <f>IFERROR(VLOOKUP(A499,物料参数!B:H,7,FALSE),"")</f>
        <v/>
      </c>
      <c r="H499" s="75" t="e">
        <f t="shared" si="47"/>
        <v>#VALUE!</v>
      </c>
      <c r="I499" s="72"/>
      <c r="J499" s="72"/>
      <c r="K499" s="72"/>
      <c r="L499" s="73" t="str">
        <f t="shared" si="48"/>
        <v/>
      </c>
    </row>
    <row r="500" spans="1:12" ht="18" customHeight="1" x14ac:dyDescent="0.15">
      <c r="A500" s="72"/>
      <c r="B500" s="73" t="str">
        <f t="shared" si="43"/>
        <v/>
      </c>
      <c r="C500" s="73" t="str">
        <f t="shared" si="44"/>
        <v/>
      </c>
      <c r="D500" s="73" t="str">
        <f t="shared" si="45"/>
        <v/>
      </c>
      <c r="E500" s="73" t="str">
        <f t="shared" si="46"/>
        <v/>
      </c>
      <c r="F500" s="74"/>
      <c r="G500" s="75" t="str">
        <f>IFERROR(VLOOKUP(A500,物料参数!B:H,7,FALSE),"")</f>
        <v/>
      </c>
      <c r="H500" s="75" t="e">
        <f t="shared" si="47"/>
        <v>#VALUE!</v>
      </c>
      <c r="I500" s="72"/>
      <c r="J500" s="72"/>
      <c r="K500" s="72"/>
      <c r="L500" s="73" t="str">
        <f t="shared" si="48"/>
        <v/>
      </c>
    </row>
    <row r="501" spans="1:12" ht="18" customHeight="1" x14ac:dyDescent="0.15">
      <c r="A501" s="72"/>
      <c r="B501" s="73" t="str">
        <f t="shared" si="43"/>
        <v/>
      </c>
      <c r="C501" s="73" t="str">
        <f t="shared" si="44"/>
        <v/>
      </c>
      <c r="D501" s="73" t="str">
        <f t="shared" si="45"/>
        <v/>
      </c>
      <c r="E501" s="73" t="str">
        <f t="shared" si="46"/>
        <v/>
      </c>
      <c r="F501" s="74"/>
      <c r="G501" s="75" t="str">
        <f>IFERROR(VLOOKUP(A501,物料参数!B:H,7,FALSE),"")</f>
        <v/>
      </c>
      <c r="H501" s="75" t="e">
        <f t="shared" si="47"/>
        <v>#VALUE!</v>
      </c>
      <c r="I501" s="72"/>
      <c r="J501" s="72"/>
      <c r="K501" s="72"/>
      <c r="L501" s="73" t="str">
        <f t="shared" si="48"/>
        <v/>
      </c>
    </row>
    <row r="502" spans="1:12" ht="18" customHeight="1" x14ac:dyDescent="0.15">
      <c r="A502" s="72"/>
      <c r="B502" s="73" t="str">
        <f t="shared" si="43"/>
        <v/>
      </c>
      <c r="C502" s="73" t="str">
        <f t="shared" si="44"/>
        <v/>
      </c>
      <c r="D502" s="73" t="str">
        <f t="shared" si="45"/>
        <v/>
      </c>
      <c r="E502" s="73" t="str">
        <f t="shared" si="46"/>
        <v/>
      </c>
      <c r="F502" s="74"/>
      <c r="G502" s="75" t="str">
        <f>IFERROR(VLOOKUP(A502,物料参数!B:H,7,FALSE),"")</f>
        <v/>
      </c>
      <c r="H502" s="75" t="e">
        <f t="shared" si="47"/>
        <v>#VALUE!</v>
      </c>
      <c r="I502" s="72"/>
      <c r="J502" s="72"/>
      <c r="K502" s="72"/>
      <c r="L502" s="73" t="str">
        <f t="shared" si="48"/>
        <v/>
      </c>
    </row>
    <row r="503" spans="1:12" ht="18" customHeight="1" x14ac:dyDescent="0.15">
      <c r="A503" s="72"/>
      <c r="B503" s="73" t="str">
        <f t="shared" si="43"/>
        <v/>
      </c>
      <c r="C503" s="73" t="str">
        <f t="shared" si="44"/>
        <v/>
      </c>
      <c r="D503" s="73" t="str">
        <f t="shared" si="45"/>
        <v/>
      </c>
      <c r="E503" s="73" t="str">
        <f t="shared" si="46"/>
        <v/>
      </c>
      <c r="F503" s="74"/>
      <c r="G503" s="75" t="str">
        <f>IFERROR(VLOOKUP(A503,物料参数!B:H,7,FALSE),"")</f>
        <v/>
      </c>
      <c r="H503" s="75" t="e">
        <f t="shared" si="47"/>
        <v>#VALUE!</v>
      </c>
      <c r="I503" s="72"/>
      <c r="J503" s="72"/>
      <c r="K503" s="72"/>
      <c r="L503" s="73" t="str">
        <f t="shared" si="48"/>
        <v/>
      </c>
    </row>
    <row r="504" spans="1:12" ht="18" customHeight="1" x14ac:dyDescent="0.15">
      <c r="A504" s="72"/>
      <c r="B504" s="73" t="str">
        <f t="shared" si="43"/>
        <v/>
      </c>
      <c r="C504" s="73" t="str">
        <f t="shared" si="44"/>
        <v/>
      </c>
      <c r="D504" s="73" t="str">
        <f t="shared" si="45"/>
        <v/>
      </c>
      <c r="E504" s="73" t="str">
        <f t="shared" si="46"/>
        <v/>
      </c>
      <c r="F504" s="74"/>
      <c r="G504" s="75" t="str">
        <f>IFERROR(VLOOKUP(A504,物料参数!B:H,7,FALSE),"")</f>
        <v/>
      </c>
      <c r="H504" s="75" t="e">
        <f t="shared" si="47"/>
        <v>#VALUE!</v>
      </c>
      <c r="I504" s="72"/>
      <c r="J504" s="72"/>
      <c r="K504" s="72"/>
      <c r="L504" s="73" t="str">
        <f t="shared" si="48"/>
        <v/>
      </c>
    </row>
    <row r="505" spans="1:12" ht="18" customHeight="1" x14ac:dyDescent="0.15">
      <c r="A505" s="72"/>
      <c r="B505" s="73" t="str">
        <f t="shared" si="43"/>
        <v/>
      </c>
      <c r="C505" s="73" t="str">
        <f t="shared" si="44"/>
        <v/>
      </c>
      <c r="D505" s="73" t="str">
        <f t="shared" si="45"/>
        <v/>
      </c>
      <c r="E505" s="73" t="str">
        <f t="shared" si="46"/>
        <v/>
      </c>
      <c r="F505" s="74"/>
      <c r="G505" s="75" t="str">
        <f>IFERROR(VLOOKUP(A505,物料参数!B:H,7,FALSE),"")</f>
        <v/>
      </c>
      <c r="H505" s="75" t="e">
        <f t="shared" si="47"/>
        <v>#VALUE!</v>
      </c>
      <c r="I505" s="72"/>
      <c r="J505" s="72"/>
      <c r="K505" s="72"/>
      <c r="L505" s="73" t="str">
        <f t="shared" si="48"/>
        <v/>
      </c>
    </row>
    <row r="506" spans="1:12" ht="18" customHeight="1" x14ac:dyDescent="0.15">
      <c r="A506" s="72"/>
      <c r="B506" s="73" t="str">
        <f t="shared" si="43"/>
        <v/>
      </c>
      <c r="C506" s="73" t="str">
        <f t="shared" si="44"/>
        <v/>
      </c>
      <c r="D506" s="73" t="str">
        <f t="shared" si="45"/>
        <v/>
      </c>
      <c r="E506" s="73" t="str">
        <f t="shared" si="46"/>
        <v/>
      </c>
      <c r="F506" s="74"/>
      <c r="G506" s="75" t="str">
        <f>IFERROR(VLOOKUP(A506,物料参数!B:H,7,FALSE),"")</f>
        <v/>
      </c>
      <c r="H506" s="75" t="e">
        <f t="shared" si="47"/>
        <v>#VALUE!</v>
      </c>
      <c r="I506" s="72"/>
      <c r="J506" s="72"/>
      <c r="K506" s="72"/>
      <c r="L506" s="73" t="str">
        <f t="shared" si="48"/>
        <v/>
      </c>
    </row>
    <row r="507" spans="1:12" ht="18" customHeight="1" x14ac:dyDescent="0.15">
      <c r="A507" s="72"/>
      <c r="B507" s="73" t="str">
        <f t="shared" si="43"/>
        <v/>
      </c>
      <c r="C507" s="73" t="str">
        <f t="shared" si="44"/>
        <v/>
      </c>
      <c r="D507" s="73" t="str">
        <f t="shared" si="45"/>
        <v/>
      </c>
      <c r="E507" s="73" t="str">
        <f t="shared" si="46"/>
        <v/>
      </c>
      <c r="F507" s="74"/>
      <c r="G507" s="75" t="str">
        <f>IFERROR(VLOOKUP(A507,物料参数!B:H,7,FALSE),"")</f>
        <v/>
      </c>
      <c r="H507" s="75" t="e">
        <f t="shared" si="47"/>
        <v>#VALUE!</v>
      </c>
      <c r="I507" s="72"/>
      <c r="J507" s="72"/>
      <c r="K507" s="72"/>
      <c r="L507" s="73" t="str">
        <f t="shared" si="48"/>
        <v/>
      </c>
    </row>
    <row r="508" spans="1:12" ht="18" customHeight="1" x14ac:dyDescent="0.15">
      <c r="A508" s="72"/>
      <c r="B508" s="73" t="str">
        <f t="shared" si="43"/>
        <v/>
      </c>
      <c r="C508" s="73" t="str">
        <f t="shared" si="44"/>
        <v/>
      </c>
      <c r="D508" s="73" t="str">
        <f t="shared" si="45"/>
        <v/>
      </c>
      <c r="E508" s="73" t="str">
        <f t="shared" si="46"/>
        <v/>
      </c>
      <c r="F508" s="74"/>
      <c r="G508" s="75" t="str">
        <f>IFERROR(VLOOKUP(A508,物料参数!B:H,7,FALSE),"")</f>
        <v/>
      </c>
      <c r="H508" s="75" t="e">
        <f t="shared" si="47"/>
        <v>#VALUE!</v>
      </c>
      <c r="I508" s="72"/>
      <c r="J508" s="72"/>
      <c r="K508" s="72"/>
      <c r="L508" s="73" t="str">
        <f t="shared" si="48"/>
        <v/>
      </c>
    </row>
    <row r="509" spans="1:12" ht="18" customHeight="1" x14ac:dyDescent="0.15">
      <c r="A509" s="72"/>
      <c r="B509" s="73" t="str">
        <f t="shared" si="43"/>
        <v/>
      </c>
      <c r="C509" s="73" t="str">
        <f t="shared" si="44"/>
        <v/>
      </c>
      <c r="D509" s="73" t="str">
        <f t="shared" si="45"/>
        <v/>
      </c>
      <c r="E509" s="73" t="str">
        <f t="shared" si="46"/>
        <v/>
      </c>
      <c r="F509" s="74"/>
      <c r="G509" s="75" t="str">
        <f>IFERROR(VLOOKUP(A509,物料参数!B:H,7,FALSE),"")</f>
        <v/>
      </c>
      <c r="H509" s="75" t="e">
        <f t="shared" si="47"/>
        <v>#VALUE!</v>
      </c>
      <c r="I509" s="72"/>
      <c r="J509" s="72"/>
      <c r="K509" s="72"/>
      <c r="L509" s="73" t="str">
        <f t="shared" si="48"/>
        <v/>
      </c>
    </row>
    <row r="510" spans="1:12" ht="18" customHeight="1" x14ac:dyDescent="0.15">
      <c r="A510" s="72"/>
      <c r="B510" s="73" t="str">
        <f t="shared" si="43"/>
        <v/>
      </c>
      <c r="C510" s="73" t="str">
        <f t="shared" si="44"/>
        <v/>
      </c>
      <c r="D510" s="73" t="str">
        <f t="shared" si="45"/>
        <v/>
      </c>
      <c r="E510" s="73" t="str">
        <f t="shared" si="46"/>
        <v/>
      </c>
      <c r="F510" s="74"/>
      <c r="G510" s="75" t="str">
        <f>IFERROR(VLOOKUP(A510,物料参数!B:H,7,FALSE),"")</f>
        <v/>
      </c>
      <c r="H510" s="75" t="e">
        <f t="shared" si="47"/>
        <v>#VALUE!</v>
      </c>
      <c r="I510" s="72"/>
      <c r="J510" s="72"/>
      <c r="K510" s="72"/>
      <c r="L510" s="73" t="str">
        <f t="shared" si="48"/>
        <v/>
      </c>
    </row>
    <row r="511" spans="1:12" ht="18" customHeight="1" x14ac:dyDescent="0.15">
      <c r="A511" s="72"/>
      <c r="B511" s="73" t="str">
        <f t="shared" si="43"/>
        <v/>
      </c>
      <c r="C511" s="73" t="str">
        <f t="shared" si="44"/>
        <v/>
      </c>
      <c r="D511" s="73" t="str">
        <f t="shared" si="45"/>
        <v/>
      </c>
      <c r="E511" s="73" t="str">
        <f t="shared" si="46"/>
        <v/>
      </c>
      <c r="F511" s="74"/>
      <c r="G511" s="75" t="str">
        <f>IFERROR(VLOOKUP(A511,物料参数!B:H,7,FALSE),"")</f>
        <v/>
      </c>
      <c r="H511" s="75" t="e">
        <f t="shared" si="47"/>
        <v>#VALUE!</v>
      </c>
      <c r="I511" s="72"/>
      <c r="J511" s="72"/>
      <c r="K511" s="72"/>
      <c r="L511" s="73" t="str">
        <f t="shared" si="48"/>
        <v/>
      </c>
    </row>
    <row r="512" spans="1:12" ht="18" customHeight="1" x14ac:dyDescent="0.15">
      <c r="A512" s="72"/>
      <c r="B512" s="73" t="str">
        <f t="shared" si="43"/>
        <v/>
      </c>
      <c r="C512" s="73" t="str">
        <f t="shared" si="44"/>
        <v/>
      </c>
      <c r="D512" s="73" t="str">
        <f t="shared" si="45"/>
        <v/>
      </c>
      <c r="E512" s="73" t="str">
        <f t="shared" si="46"/>
        <v/>
      </c>
      <c r="F512" s="74"/>
      <c r="G512" s="75" t="str">
        <f>IFERROR(VLOOKUP(A512,物料参数!B:H,7,FALSE),"")</f>
        <v/>
      </c>
      <c r="H512" s="75" t="e">
        <f t="shared" si="47"/>
        <v>#VALUE!</v>
      </c>
      <c r="I512" s="72"/>
      <c r="J512" s="72"/>
      <c r="K512" s="72"/>
      <c r="L512" s="73" t="str">
        <f t="shared" si="48"/>
        <v/>
      </c>
    </row>
    <row r="513" spans="1:12" ht="18" customHeight="1" x14ac:dyDescent="0.15">
      <c r="A513" s="72"/>
      <c r="B513" s="73" t="str">
        <f t="shared" si="43"/>
        <v/>
      </c>
      <c r="C513" s="73" t="str">
        <f t="shared" si="44"/>
        <v/>
      </c>
      <c r="D513" s="73" t="str">
        <f t="shared" si="45"/>
        <v/>
      </c>
      <c r="E513" s="73" t="str">
        <f t="shared" si="46"/>
        <v/>
      </c>
      <c r="F513" s="74"/>
      <c r="G513" s="75" t="str">
        <f>IFERROR(VLOOKUP(A513,物料参数!B:H,7,FALSE),"")</f>
        <v/>
      </c>
      <c r="H513" s="75" t="e">
        <f t="shared" si="47"/>
        <v>#VALUE!</v>
      </c>
      <c r="I513" s="72"/>
      <c r="J513" s="72"/>
      <c r="K513" s="72"/>
      <c r="L513" s="73" t="str">
        <f t="shared" si="48"/>
        <v/>
      </c>
    </row>
    <row r="514" spans="1:12" ht="18" customHeight="1" x14ac:dyDescent="0.15">
      <c r="A514" s="72"/>
      <c r="B514" s="73" t="str">
        <f t="shared" si="43"/>
        <v/>
      </c>
      <c r="C514" s="73" t="str">
        <f t="shared" si="44"/>
        <v/>
      </c>
      <c r="D514" s="73" t="str">
        <f t="shared" si="45"/>
        <v/>
      </c>
      <c r="E514" s="73" t="str">
        <f t="shared" si="46"/>
        <v/>
      </c>
      <c r="F514" s="74"/>
      <c r="G514" s="75" t="str">
        <f>IFERROR(VLOOKUP(A514,物料参数!B:H,7,FALSE),"")</f>
        <v/>
      </c>
      <c r="H514" s="75" t="e">
        <f t="shared" si="47"/>
        <v>#VALUE!</v>
      </c>
      <c r="I514" s="72"/>
      <c r="J514" s="72"/>
      <c r="K514" s="72"/>
      <c r="L514" s="73" t="str">
        <f t="shared" si="48"/>
        <v/>
      </c>
    </row>
    <row r="515" spans="1:12" ht="18" customHeight="1" x14ac:dyDescent="0.15">
      <c r="A515" s="72"/>
      <c r="B515" s="73" t="str">
        <f t="shared" ref="B515:B578" si="49">IF($A515=0,"",IF(VLOOKUP($A515,nbbm,2,FALSE)=0,"无此物料",VLOOKUP($A515,nbbm,2,FALSE)))</f>
        <v/>
      </c>
      <c r="C515" s="73" t="str">
        <f t="shared" ref="C515:C578" si="50">IF($A515=0,"",IF(VLOOKUP($A515,nbbm,3,FALSE)=0,"-",VLOOKUP($A515,nbbm,3,FALSE)))</f>
        <v/>
      </c>
      <c r="D515" s="73" t="str">
        <f t="shared" ref="D515:D578" si="51">IF($A515=0,"",IF(VLOOKUP($A515,nbbm,4,FALSE)=0,"-",VLOOKUP($A515,nbbm,4,FALSE)))</f>
        <v/>
      </c>
      <c r="E515" s="73" t="str">
        <f t="shared" ref="E515:E578" si="52">IF($A515=0,"",IF(VLOOKUP($A515,nbbm,5,FALSE)=0,"-",VLOOKUP($A515,nbbm,5,FALSE)))</f>
        <v/>
      </c>
      <c r="F515" s="74"/>
      <c r="G515" s="75" t="str">
        <f>IFERROR(VLOOKUP(A515,物料参数!B:H,7,FALSE),"")</f>
        <v/>
      </c>
      <c r="H515" s="75" t="e">
        <f t="shared" si="47"/>
        <v>#VALUE!</v>
      </c>
      <c r="I515" s="72"/>
      <c r="J515" s="72"/>
      <c r="K515" s="72"/>
      <c r="L515" s="73" t="str">
        <f t="shared" si="48"/>
        <v/>
      </c>
    </row>
    <row r="516" spans="1:12" ht="18" customHeight="1" x14ac:dyDescent="0.15">
      <c r="A516" s="72"/>
      <c r="B516" s="73" t="str">
        <f t="shared" si="49"/>
        <v/>
      </c>
      <c r="C516" s="73" t="str">
        <f t="shared" si="50"/>
        <v/>
      </c>
      <c r="D516" s="73" t="str">
        <f t="shared" si="51"/>
        <v/>
      </c>
      <c r="E516" s="73" t="str">
        <f t="shared" si="52"/>
        <v/>
      </c>
      <c r="F516" s="74"/>
      <c r="G516" s="75" t="str">
        <f>IFERROR(VLOOKUP(A516,物料参数!B:H,7,FALSE),"")</f>
        <v/>
      </c>
      <c r="H516" s="75" t="e">
        <f t="shared" si="47"/>
        <v>#VALUE!</v>
      </c>
      <c r="I516" s="72"/>
      <c r="J516" s="72"/>
      <c r="K516" s="72"/>
      <c r="L516" s="73" t="str">
        <f t="shared" si="48"/>
        <v/>
      </c>
    </row>
    <row r="517" spans="1:12" ht="18" customHeight="1" x14ac:dyDescent="0.15">
      <c r="A517" s="72"/>
      <c r="B517" s="73" t="str">
        <f t="shared" si="49"/>
        <v/>
      </c>
      <c r="C517" s="73" t="str">
        <f t="shared" si="50"/>
        <v/>
      </c>
      <c r="D517" s="73" t="str">
        <f t="shared" si="51"/>
        <v/>
      </c>
      <c r="E517" s="73" t="str">
        <f t="shared" si="52"/>
        <v/>
      </c>
      <c r="F517" s="74"/>
      <c r="G517" s="75" t="str">
        <f>IFERROR(VLOOKUP(A517,物料参数!B:H,7,FALSE),"")</f>
        <v/>
      </c>
      <c r="H517" s="75" t="e">
        <f t="shared" si="47"/>
        <v>#VALUE!</v>
      </c>
      <c r="I517" s="72"/>
      <c r="J517" s="72"/>
      <c r="K517" s="72"/>
      <c r="L517" s="73" t="str">
        <f t="shared" si="48"/>
        <v/>
      </c>
    </row>
    <row r="518" spans="1:12" ht="18" customHeight="1" x14ac:dyDescent="0.15">
      <c r="A518" s="72"/>
      <c r="B518" s="73" t="str">
        <f t="shared" si="49"/>
        <v/>
      </c>
      <c r="C518" s="73" t="str">
        <f t="shared" si="50"/>
        <v/>
      </c>
      <c r="D518" s="73" t="str">
        <f t="shared" si="51"/>
        <v/>
      </c>
      <c r="E518" s="73" t="str">
        <f t="shared" si="52"/>
        <v/>
      </c>
      <c r="F518" s="74"/>
      <c r="G518" s="75" t="str">
        <f>IFERROR(VLOOKUP(A518,物料参数!B:H,7,FALSE),"")</f>
        <v/>
      </c>
      <c r="H518" s="75" t="e">
        <f t="shared" si="47"/>
        <v>#VALUE!</v>
      </c>
      <c r="I518" s="72"/>
      <c r="J518" s="72"/>
      <c r="K518" s="72"/>
      <c r="L518" s="73" t="str">
        <f t="shared" si="48"/>
        <v/>
      </c>
    </row>
    <row r="519" spans="1:12" ht="18" customHeight="1" x14ac:dyDescent="0.15">
      <c r="A519" s="72"/>
      <c r="B519" s="73" t="str">
        <f t="shared" si="49"/>
        <v/>
      </c>
      <c r="C519" s="73" t="str">
        <f t="shared" si="50"/>
        <v/>
      </c>
      <c r="D519" s="73" t="str">
        <f t="shared" si="51"/>
        <v/>
      </c>
      <c r="E519" s="73" t="str">
        <f t="shared" si="52"/>
        <v/>
      </c>
      <c r="F519" s="74"/>
      <c r="G519" s="75" t="str">
        <f>IFERROR(VLOOKUP(A519,物料参数!B:H,7,FALSE),"")</f>
        <v/>
      </c>
      <c r="H519" s="75" t="e">
        <f t="shared" ref="H519:H582" si="53">G519*F519</f>
        <v>#VALUE!</v>
      </c>
      <c r="I519" s="72"/>
      <c r="J519" s="72"/>
      <c r="K519" s="72"/>
      <c r="L519" s="73" t="str">
        <f t="shared" si="48"/>
        <v/>
      </c>
    </row>
    <row r="520" spans="1:12" ht="18" customHeight="1" x14ac:dyDescent="0.15">
      <c r="A520" s="72"/>
      <c r="B520" s="73" t="str">
        <f t="shared" si="49"/>
        <v/>
      </c>
      <c r="C520" s="73" t="str">
        <f t="shared" si="50"/>
        <v/>
      </c>
      <c r="D520" s="73" t="str">
        <f t="shared" si="51"/>
        <v/>
      </c>
      <c r="E520" s="73" t="str">
        <f t="shared" si="52"/>
        <v/>
      </c>
      <c r="F520" s="74"/>
      <c r="G520" s="75" t="str">
        <f>IFERROR(VLOOKUP(A520,物料参数!B:H,7,FALSE),"")</f>
        <v/>
      </c>
      <c r="H520" s="75" t="e">
        <f t="shared" si="53"/>
        <v>#VALUE!</v>
      </c>
      <c r="I520" s="72"/>
      <c r="J520" s="72"/>
      <c r="K520" s="72"/>
      <c r="L520" s="73" t="str">
        <f t="shared" si="48"/>
        <v/>
      </c>
    </row>
    <row r="521" spans="1:12" ht="18" customHeight="1" x14ac:dyDescent="0.15">
      <c r="A521" s="72"/>
      <c r="B521" s="73" t="str">
        <f t="shared" si="49"/>
        <v/>
      </c>
      <c r="C521" s="73" t="str">
        <f t="shared" si="50"/>
        <v/>
      </c>
      <c r="D521" s="73" t="str">
        <f t="shared" si="51"/>
        <v/>
      </c>
      <c r="E521" s="73" t="str">
        <f t="shared" si="52"/>
        <v/>
      </c>
      <c r="F521" s="74"/>
      <c r="G521" s="75" t="str">
        <f>IFERROR(VLOOKUP(A521,物料参数!B:H,7,FALSE),"")</f>
        <v/>
      </c>
      <c r="H521" s="75" t="e">
        <f t="shared" si="53"/>
        <v>#VALUE!</v>
      </c>
      <c r="I521" s="72"/>
      <c r="J521" s="72"/>
      <c r="K521" s="72"/>
      <c r="L521" s="73" t="str">
        <f t="shared" ref="L521:L584" si="54">IF(F521&gt;0,"出库","")</f>
        <v/>
      </c>
    </row>
    <row r="522" spans="1:12" ht="18" customHeight="1" x14ac:dyDescent="0.15">
      <c r="A522" s="72"/>
      <c r="B522" s="73" t="str">
        <f t="shared" si="49"/>
        <v/>
      </c>
      <c r="C522" s="73" t="str">
        <f t="shared" si="50"/>
        <v/>
      </c>
      <c r="D522" s="73" t="str">
        <f t="shared" si="51"/>
        <v/>
      </c>
      <c r="E522" s="73" t="str">
        <f t="shared" si="52"/>
        <v/>
      </c>
      <c r="F522" s="74"/>
      <c r="G522" s="75" t="str">
        <f>IFERROR(VLOOKUP(A522,物料参数!B:H,7,FALSE),"")</f>
        <v/>
      </c>
      <c r="H522" s="75" t="e">
        <f t="shared" si="53"/>
        <v>#VALUE!</v>
      </c>
      <c r="I522" s="72"/>
      <c r="J522" s="72"/>
      <c r="K522" s="72"/>
      <c r="L522" s="73" t="str">
        <f t="shared" si="54"/>
        <v/>
      </c>
    </row>
    <row r="523" spans="1:12" ht="18" customHeight="1" x14ac:dyDescent="0.15">
      <c r="A523" s="72"/>
      <c r="B523" s="73" t="str">
        <f t="shared" si="49"/>
        <v/>
      </c>
      <c r="C523" s="73" t="str">
        <f t="shared" si="50"/>
        <v/>
      </c>
      <c r="D523" s="73" t="str">
        <f t="shared" si="51"/>
        <v/>
      </c>
      <c r="E523" s="73" t="str">
        <f t="shared" si="52"/>
        <v/>
      </c>
      <c r="F523" s="74"/>
      <c r="G523" s="75" t="str">
        <f>IFERROR(VLOOKUP(A523,物料参数!B:H,7,FALSE),"")</f>
        <v/>
      </c>
      <c r="H523" s="75" t="e">
        <f t="shared" si="53"/>
        <v>#VALUE!</v>
      </c>
      <c r="I523" s="72"/>
      <c r="J523" s="72"/>
      <c r="K523" s="72"/>
      <c r="L523" s="73" t="str">
        <f t="shared" si="54"/>
        <v/>
      </c>
    </row>
    <row r="524" spans="1:12" ht="18" customHeight="1" x14ac:dyDescent="0.15">
      <c r="A524" s="72"/>
      <c r="B524" s="73" t="str">
        <f t="shared" si="49"/>
        <v/>
      </c>
      <c r="C524" s="73" t="str">
        <f t="shared" si="50"/>
        <v/>
      </c>
      <c r="D524" s="73" t="str">
        <f t="shared" si="51"/>
        <v/>
      </c>
      <c r="E524" s="73" t="str">
        <f t="shared" si="52"/>
        <v/>
      </c>
      <c r="F524" s="74"/>
      <c r="G524" s="75" t="str">
        <f>IFERROR(VLOOKUP(A524,物料参数!B:H,7,FALSE),"")</f>
        <v/>
      </c>
      <c r="H524" s="75" t="e">
        <f t="shared" si="53"/>
        <v>#VALUE!</v>
      </c>
      <c r="I524" s="72"/>
      <c r="J524" s="72"/>
      <c r="K524" s="72"/>
      <c r="L524" s="73" t="str">
        <f t="shared" si="54"/>
        <v/>
      </c>
    </row>
    <row r="525" spans="1:12" ht="18" customHeight="1" x14ac:dyDescent="0.15">
      <c r="A525" s="72"/>
      <c r="B525" s="73" t="str">
        <f t="shared" si="49"/>
        <v/>
      </c>
      <c r="C525" s="73" t="str">
        <f t="shared" si="50"/>
        <v/>
      </c>
      <c r="D525" s="73" t="str">
        <f t="shared" si="51"/>
        <v/>
      </c>
      <c r="E525" s="73" t="str">
        <f t="shared" si="52"/>
        <v/>
      </c>
      <c r="F525" s="74"/>
      <c r="G525" s="75" t="str">
        <f>IFERROR(VLOOKUP(A525,物料参数!B:H,7,FALSE),"")</f>
        <v/>
      </c>
      <c r="H525" s="75" t="e">
        <f t="shared" si="53"/>
        <v>#VALUE!</v>
      </c>
      <c r="I525" s="72"/>
      <c r="J525" s="72"/>
      <c r="K525" s="72"/>
      <c r="L525" s="73" t="str">
        <f t="shared" si="54"/>
        <v/>
      </c>
    </row>
    <row r="526" spans="1:12" ht="18" customHeight="1" x14ac:dyDescent="0.15">
      <c r="A526" s="72"/>
      <c r="B526" s="73" t="str">
        <f t="shared" si="49"/>
        <v/>
      </c>
      <c r="C526" s="73" t="str">
        <f t="shared" si="50"/>
        <v/>
      </c>
      <c r="D526" s="73" t="str">
        <f t="shared" si="51"/>
        <v/>
      </c>
      <c r="E526" s="73" t="str">
        <f t="shared" si="52"/>
        <v/>
      </c>
      <c r="F526" s="74"/>
      <c r="G526" s="75" t="str">
        <f>IFERROR(VLOOKUP(A526,物料参数!B:H,7,FALSE),"")</f>
        <v/>
      </c>
      <c r="H526" s="75" t="e">
        <f t="shared" si="53"/>
        <v>#VALUE!</v>
      </c>
      <c r="I526" s="72"/>
      <c r="J526" s="72"/>
      <c r="K526" s="72"/>
      <c r="L526" s="73" t="str">
        <f t="shared" si="54"/>
        <v/>
      </c>
    </row>
    <row r="527" spans="1:12" ht="18" customHeight="1" x14ac:dyDescent="0.15">
      <c r="A527" s="72"/>
      <c r="B527" s="73" t="str">
        <f t="shared" si="49"/>
        <v/>
      </c>
      <c r="C527" s="73" t="str">
        <f t="shared" si="50"/>
        <v/>
      </c>
      <c r="D527" s="73" t="str">
        <f t="shared" si="51"/>
        <v/>
      </c>
      <c r="E527" s="73" t="str">
        <f t="shared" si="52"/>
        <v/>
      </c>
      <c r="F527" s="74"/>
      <c r="G527" s="75" t="str">
        <f>IFERROR(VLOOKUP(A527,物料参数!B:H,7,FALSE),"")</f>
        <v/>
      </c>
      <c r="H527" s="75" t="e">
        <f t="shared" si="53"/>
        <v>#VALUE!</v>
      </c>
      <c r="I527" s="72"/>
      <c r="J527" s="72"/>
      <c r="K527" s="72"/>
      <c r="L527" s="73" t="str">
        <f t="shared" si="54"/>
        <v/>
      </c>
    </row>
    <row r="528" spans="1:12" ht="18" customHeight="1" x14ac:dyDescent="0.15">
      <c r="A528" s="72"/>
      <c r="B528" s="73" t="str">
        <f t="shared" si="49"/>
        <v/>
      </c>
      <c r="C528" s="73" t="str">
        <f t="shared" si="50"/>
        <v/>
      </c>
      <c r="D528" s="73" t="str">
        <f t="shared" si="51"/>
        <v/>
      </c>
      <c r="E528" s="73" t="str">
        <f t="shared" si="52"/>
        <v/>
      </c>
      <c r="F528" s="74"/>
      <c r="G528" s="75" t="str">
        <f>IFERROR(VLOOKUP(A528,物料参数!B:H,7,FALSE),"")</f>
        <v/>
      </c>
      <c r="H528" s="75" t="e">
        <f t="shared" si="53"/>
        <v>#VALUE!</v>
      </c>
      <c r="I528" s="72"/>
      <c r="J528" s="72"/>
      <c r="K528" s="72"/>
      <c r="L528" s="73" t="str">
        <f t="shared" si="54"/>
        <v/>
      </c>
    </row>
    <row r="529" spans="1:12" ht="18" customHeight="1" x14ac:dyDescent="0.15">
      <c r="A529" s="72"/>
      <c r="B529" s="73" t="str">
        <f t="shared" si="49"/>
        <v/>
      </c>
      <c r="C529" s="73" t="str">
        <f t="shared" si="50"/>
        <v/>
      </c>
      <c r="D529" s="73" t="str">
        <f t="shared" si="51"/>
        <v/>
      </c>
      <c r="E529" s="73" t="str">
        <f t="shared" si="52"/>
        <v/>
      </c>
      <c r="F529" s="74"/>
      <c r="G529" s="75" t="str">
        <f>IFERROR(VLOOKUP(A529,物料参数!B:H,7,FALSE),"")</f>
        <v/>
      </c>
      <c r="H529" s="75" t="e">
        <f t="shared" si="53"/>
        <v>#VALUE!</v>
      </c>
      <c r="I529" s="72"/>
      <c r="J529" s="72"/>
      <c r="K529" s="72"/>
      <c r="L529" s="73" t="str">
        <f t="shared" si="54"/>
        <v/>
      </c>
    </row>
    <row r="530" spans="1:12" ht="18" customHeight="1" x14ac:dyDescent="0.15">
      <c r="A530" s="72"/>
      <c r="B530" s="73" t="str">
        <f t="shared" si="49"/>
        <v/>
      </c>
      <c r="C530" s="73" t="str">
        <f t="shared" si="50"/>
        <v/>
      </c>
      <c r="D530" s="73" t="str">
        <f t="shared" si="51"/>
        <v/>
      </c>
      <c r="E530" s="73" t="str">
        <f t="shared" si="52"/>
        <v/>
      </c>
      <c r="F530" s="74"/>
      <c r="G530" s="75" t="str">
        <f>IFERROR(VLOOKUP(A530,物料参数!B:H,7,FALSE),"")</f>
        <v/>
      </c>
      <c r="H530" s="75" t="e">
        <f t="shared" si="53"/>
        <v>#VALUE!</v>
      </c>
      <c r="I530" s="72"/>
      <c r="J530" s="72"/>
      <c r="K530" s="72"/>
      <c r="L530" s="73" t="str">
        <f t="shared" si="54"/>
        <v/>
      </c>
    </row>
    <row r="531" spans="1:12" ht="18" customHeight="1" x14ac:dyDescent="0.15">
      <c r="A531" s="72"/>
      <c r="B531" s="73" t="str">
        <f t="shared" si="49"/>
        <v/>
      </c>
      <c r="C531" s="73" t="str">
        <f t="shared" si="50"/>
        <v/>
      </c>
      <c r="D531" s="73" t="str">
        <f t="shared" si="51"/>
        <v/>
      </c>
      <c r="E531" s="73" t="str">
        <f t="shared" si="52"/>
        <v/>
      </c>
      <c r="F531" s="74"/>
      <c r="G531" s="75" t="str">
        <f>IFERROR(VLOOKUP(A531,物料参数!B:H,7,FALSE),"")</f>
        <v/>
      </c>
      <c r="H531" s="75" t="e">
        <f t="shared" si="53"/>
        <v>#VALUE!</v>
      </c>
      <c r="I531" s="72"/>
      <c r="J531" s="72"/>
      <c r="K531" s="72"/>
      <c r="L531" s="73" t="str">
        <f t="shared" si="54"/>
        <v/>
      </c>
    </row>
    <row r="532" spans="1:12" ht="18" customHeight="1" x14ac:dyDescent="0.15">
      <c r="A532" s="72"/>
      <c r="B532" s="73" t="str">
        <f t="shared" si="49"/>
        <v/>
      </c>
      <c r="C532" s="73" t="str">
        <f t="shared" si="50"/>
        <v/>
      </c>
      <c r="D532" s="73" t="str">
        <f t="shared" si="51"/>
        <v/>
      </c>
      <c r="E532" s="73" t="str">
        <f t="shared" si="52"/>
        <v/>
      </c>
      <c r="F532" s="74"/>
      <c r="G532" s="75" t="str">
        <f>IFERROR(VLOOKUP(A532,物料参数!B:H,7,FALSE),"")</f>
        <v/>
      </c>
      <c r="H532" s="75" t="e">
        <f t="shared" si="53"/>
        <v>#VALUE!</v>
      </c>
      <c r="I532" s="72"/>
      <c r="J532" s="72"/>
      <c r="K532" s="72"/>
      <c r="L532" s="73" t="str">
        <f t="shared" si="54"/>
        <v/>
      </c>
    </row>
    <row r="533" spans="1:12" ht="18" customHeight="1" x14ac:dyDescent="0.15">
      <c r="A533" s="72"/>
      <c r="B533" s="73" t="str">
        <f t="shared" si="49"/>
        <v/>
      </c>
      <c r="C533" s="73" t="str">
        <f t="shared" si="50"/>
        <v/>
      </c>
      <c r="D533" s="73" t="str">
        <f t="shared" si="51"/>
        <v/>
      </c>
      <c r="E533" s="73" t="str">
        <f t="shared" si="52"/>
        <v/>
      </c>
      <c r="F533" s="74"/>
      <c r="G533" s="75" t="str">
        <f>IFERROR(VLOOKUP(A533,物料参数!B:H,7,FALSE),"")</f>
        <v/>
      </c>
      <c r="H533" s="75" t="e">
        <f t="shared" si="53"/>
        <v>#VALUE!</v>
      </c>
      <c r="I533" s="72"/>
      <c r="J533" s="72"/>
      <c r="K533" s="72"/>
      <c r="L533" s="73" t="str">
        <f t="shared" si="54"/>
        <v/>
      </c>
    </row>
    <row r="534" spans="1:12" ht="18" customHeight="1" x14ac:dyDescent="0.15">
      <c r="A534" s="72"/>
      <c r="B534" s="73" t="str">
        <f t="shared" si="49"/>
        <v/>
      </c>
      <c r="C534" s="73" t="str">
        <f t="shared" si="50"/>
        <v/>
      </c>
      <c r="D534" s="73" t="str">
        <f t="shared" si="51"/>
        <v/>
      </c>
      <c r="E534" s="73" t="str">
        <f t="shared" si="52"/>
        <v/>
      </c>
      <c r="F534" s="74"/>
      <c r="G534" s="75" t="str">
        <f>IFERROR(VLOOKUP(A534,物料参数!B:H,7,FALSE),"")</f>
        <v/>
      </c>
      <c r="H534" s="75" t="e">
        <f t="shared" si="53"/>
        <v>#VALUE!</v>
      </c>
      <c r="I534" s="72"/>
      <c r="J534" s="72"/>
      <c r="K534" s="72"/>
      <c r="L534" s="73" t="str">
        <f t="shared" si="54"/>
        <v/>
      </c>
    </row>
    <row r="535" spans="1:12" ht="18" customHeight="1" x14ac:dyDescent="0.15">
      <c r="A535" s="72"/>
      <c r="B535" s="73" t="str">
        <f t="shared" si="49"/>
        <v/>
      </c>
      <c r="C535" s="73" t="str">
        <f t="shared" si="50"/>
        <v/>
      </c>
      <c r="D535" s="73" t="str">
        <f t="shared" si="51"/>
        <v/>
      </c>
      <c r="E535" s="73" t="str">
        <f t="shared" si="52"/>
        <v/>
      </c>
      <c r="F535" s="74"/>
      <c r="G535" s="75" t="str">
        <f>IFERROR(VLOOKUP(A535,物料参数!B:H,7,FALSE),"")</f>
        <v/>
      </c>
      <c r="H535" s="75" t="e">
        <f t="shared" si="53"/>
        <v>#VALUE!</v>
      </c>
      <c r="I535" s="72"/>
      <c r="J535" s="72"/>
      <c r="K535" s="72"/>
      <c r="L535" s="73" t="str">
        <f t="shared" si="54"/>
        <v/>
      </c>
    </row>
    <row r="536" spans="1:12" ht="18" customHeight="1" x14ac:dyDescent="0.15">
      <c r="A536" s="72"/>
      <c r="B536" s="73" t="str">
        <f t="shared" si="49"/>
        <v/>
      </c>
      <c r="C536" s="73" t="str">
        <f t="shared" si="50"/>
        <v/>
      </c>
      <c r="D536" s="73" t="str">
        <f t="shared" si="51"/>
        <v/>
      </c>
      <c r="E536" s="73" t="str">
        <f t="shared" si="52"/>
        <v/>
      </c>
      <c r="F536" s="74"/>
      <c r="G536" s="75" t="str">
        <f>IFERROR(VLOOKUP(A536,物料参数!B:H,7,FALSE),"")</f>
        <v/>
      </c>
      <c r="H536" s="75" t="e">
        <f t="shared" si="53"/>
        <v>#VALUE!</v>
      </c>
      <c r="I536" s="72"/>
      <c r="J536" s="72"/>
      <c r="K536" s="72"/>
      <c r="L536" s="73" t="str">
        <f t="shared" si="54"/>
        <v/>
      </c>
    </row>
    <row r="537" spans="1:12" ht="18" customHeight="1" x14ac:dyDescent="0.15">
      <c r="A537" s="72"/>
      <c r="B537" s="73" t="str">
        <f t="shared" si="49"/>
        <v/>
      </c>
      <c r="C537" s="73" t="str">
        <f t="shared" si="50"/>
        <v/>
      </c>
      <c r="D537" s="73" t="str">
        <f t="shared" si="51"/>
        <v/>
      </c>
      <c r="E537" s="73" t="str">
        <f t="shared" si="52"/>
        <v/>
      </c>
      <c r="F537" s="74"/>
      <c r="G537" s="75" t="str">
        <f>IFERROR(VLOOKUP(A537,物料参数!B:H,7,FALSE),"")</f>
        <v/>
      </c>
      <c r="H537" s="75" t="e">
        <f t="shared" si="53"/>
        <v>#VALUE!</v>
      </c>
      <c r="I537" s="72"/>
      <c r="J537" s="72"/>
      <c r="K537" s="72"/>
      <c r="L537" s="73" t="str">
        <f t="shared" si="54"/>
        <v/>
      </c>
    </row>
    <row r="538" spans="1:12" ht="18" customHeight="1" x14ac:dyDescent="0.15">
      <c r="A538" s="72"/>
      <c r="B538" s="73" t="str">
        <f t="shared" si="49"/>
        <v/>
      </c>
      <c r="C538" s="73" t="str">
        <f t="shared" si="50"/>
        <v/>
      </c>
      <c r="D538" s="73" t="str">
        <f t="shared" si="51"/>
        <v/>
      </c>
      <c r="E538" s="73" t="str">
        <f t="shared" si="52"/>
        <v/>
      </c>
      <c r="F538" s="74"/>
      <c r="G538" s="75" t="str">
        <f>IFERROR(VLOOKUP(A538,物料参数!B:H,7,FALSE),"")</f>
        <v/>
      </c>
      <c r="H538" s="75" t="e">
        <f t="shared" si="53"/>
        <v>#VALUE!</v>
      </c>
      <c r="I538" s="72"/>
      <c r="J538" s="72"/>
      <c r="K538" s="72"/>
      <c r="L538" s="73" t="str">
        <f t="shared" si="54"/>
        <v/>
      </c>
    </row>
    <row r="539" spans="1:12" ht="18" customHeight="1" x14ac:dyDescent="0.15">
      <c r="A539" s="72"/>
      <c r="B539" s="73" t="str">
        <f t="shared" si="49"/>
        <v/>
      </c>
      <c r="C539" s="73" t="str">
        <f t="shared" si="50"/>
        <v/>
      </c>
      <c r="D539" s="73" t="str">
        <f t="shared" si="51"/>
        <v/>
      </c>
      <c r="E539" s="73" t="str">
        <f t="shared" si="52"/>
        <v/>
      </c>
      <c r="F539" s="74"/>
      <c r="G539" s="75" t="str">
        <f>IFERROR(VLOOKUP(A539,物料参数!B:H,7,FALSE),"")</f>
        <v/>
      </c>
      <c r="H539" s="75" t="e">
        <f t="shared" si="53"/>
        <v>#VALUE!</v>
      </c>
      <c r="I539" s="72"/>
      <c r="J539" s="72"/>
      <c r="K539" s="72"/>
      <c r="L539" s="73" t="str">
        <f t="shared" si="54"/>
        <v/>
      </c>
    </row>
    <row r="540" spans="1:12" ht="18" customHeight="1" x14ac:dyDescent="0.15">
      <c r="A540" s="72"/>
      <c r="B540" s="73" t="str">
        <f t="shared" si="49"/>
        <v/>
      </c>
      <c r="C540" s="73" t="str">
        <f t="shared" si="50"/>
        <v/>
      </c>
      <c r="D540" s="73" t="str">
        <f t="shared" si="51"/>
        <v/>
      </c>
      <c r="E540" s="73" t="str">
        <f t="shared" si="52"/>
        <v/>
      </c>
      <c r="F540" s="74"/>
      <c r="G540" s="75" t="str">
        <f>IFERROR(VLOOKUP(A540,物料参数!B:H,7,FALSE),"")</f>
        <v/>
      </c>
      <c r="H540" s="75" t="e">
        <f t="shared" si="53"/>
        <v>#VALUE!</v>
      </c>
      <c r="I540" s="72"/>
      <c r="J540" s="72"/>
      <c r="K540" s="72"/>
      <c r="L540" s="73" t="str">
        <f t="shared" si="54"/>
        <v/>
      </c>
    </row>
    <row r="541" spans="1:12" ht="18" customHeight="1" x14ac:dyDescent="0.15">
      <c r="A541" s="72"/>
      <c r="B541" s="73" t="str">
        <f t="shared" si="49"/>
        <v/>
      </c>
      <c r="C541" s="73" t="str">
        <f t="shared" si="50"/>
        <v/>
      </c>
      <c r="D541" s="73" t="str">
        <f t="shared" si="51"/>
        <v/>
      </c>
      <c r="E541" s="73" t="str">
        <f t="shared" si="52"/>
        <v/>
      </c>
      <c r="F541" s="74"/>
      <c r="G541" s="75" t="str">
        <f>IFERROR(VLOOKUP(A541,物料参数!B:H,7,FALSE),"")</f>
        <v/>
      </c>
      <c r="H541" s="75" t="e">
        <f t="shared" si="53"/>
        <v>#VALUE!</v>
      </c>
      <c r="I541" s="72"/>
      <c r="J541" s="72"/>
      <c r="K541" s="72"/>
      <c r="L541" s="73" t="str">
        <f t="shared" si="54"/>
        <v/>
      </c>
    </row>
    <row r="542" spans="1:12" ht="18" customHeight="1" x14ac:dyDescent="0.15">
      <c r="A542" s="72"/>
      <c r="B542" s="73" t="str">
        <f t="shared" si="49"/>
        <v/>
      </c>
      <c r="C542" s="73" t="str">
        <f t="shared" si="50"/>
        <v/>
      </c>
      <c r="D542" s="73" t="str">
        <f t="shared" si="51"/>
        <v/>
      </c>
      <c r="E542" s="73" t="str">
        <f t="shared" si="52"/>
        <v/>
      </c>
      <c r="F542" s="74"/>
      <c r="G542" s="75" t="str">
        <f>IFERROR(VLOOKUP(A542,物料参数!B:H,7,FALSE),"")</f>
        <v/>
      </c>
      <c r="H542" s="75" t="e">
        <f t="shared" si="53"/>
        <v>#VALUE!</v>
      </c>
      <c r="I542" s="72"/>
      <c r="J542" s="72"/>
      <c r="K542" s="72"/>
      <c r="L542" s="73" t="str">
        <f t="shared" si="54"/>
        <v/>
      </c>
    </row>
    <row r="543" spans="1:12" ht="18" customHeight="1" x14ac:dyDescent="0.15">
      <c r="A543" s="72"/>
      <c r="B543" s="73" t="str">
        <f t="shared" si="49"/>
        <v/>
      </c>
      <c r="C543" s="73" t="str">
        <f t="shared" si="50"/>
        <v/>
      </c>
      <c r="D543" s="73" t="str">
        <f t="shared" si="51"/>
        <v/>
      </c>
      <c r="E543" s="73" t="str">
        <f t="shared" si="52"/>
        <v/>
      </c>
      <c r="F543" s="74"/>
      <c r="G543" s="75" t="str">
        <f>IFERROR(VLOOKUP(A543,物料参数!B:H,7,FALSE),"")</f>
        <v/>
      </c>
      <c r="H543" s="75" t="e">
        <f t="shared" si="53"/>
        <v>#VALUE!</v>
      </c>
      <c r="I543" s="72"/>
      <c r="J543" s="72"/>
      <c r="K543" s="72"/>
      <c r="L543" s="73" t="str">
        <f t="shared" si="54"/>
        <v/>
      </c>
    </row>
    <row r="544" spans="1:12" ht="18" customHeight="1" x14ac:dyDescent="0.15">
      <c r="A544" s="72"/>
      <c r="B544" s="73" t="str">
        <f t="shared" si="49"/>
        <v/>
      </c>
      <c r="C544" s="73" t="str">
        <f t="shared" si="50"/>
        <v/>
      </c>
      <c r="D544" s="73" t="str">
        <f t="shared" si="51"/>
        <v/>
      </c>
      <c r="E544" s="73" t="str">
        <f t="shared" si="52"/>
        <v/>
      </c>
      <c r="F544" s="74"/>
      <c r="G544" s="75" t="str">
        <f>IFERROR(VLOOKUP(A544,物料参数!B:H,7,FALSE),"")</f>
        <v/>
      </c>
      <c r="H544" s="75" t="e">
        <f t="shared" si="53"/>
        <v>#VALUE!</v>
      </c>
      <c r="I544" s="72"/>
      <c r="J544" s="72"/>
      <c r="K544" s="72"/>
      <c r="L544" s="73" t="str">
        <f t="shared" si="54"/>
        <v/>
      </c>
    </row>
    <row r="545" spans="1:12" ht="18" customHeight="1" x14ac:dyDescent="0.15">
      <c r="A545" s="72"/>
      <c r="B545" s="73" t="str">
        <f t="shared" si="49"/>
        <v/>
      </c>
      <c r="C545" s="73" t="str">
        <f t="shared" si="50"/>
        <v/>
      </c>
      <c r="D545" s="73" t="str">
        <f t="shared" si="51"/>
        <v/>
      </c>
      <c r="E545" s="73" t="str">
        <f t="shared" si="52"/>
        <v/>
      </c>
      <c r="F545" s="74"/>
      <c r="G545" s="75" t="str">
        <f>IFERROR(VLOOKUP(A545,物料参数!B:H,7,FALSE),"")</f>
        <v/>
      </c>
      <c r="H545" s="75" t="e">
        <f t="shared" si="53"/>
        <v>#VALUE!</v>
      </c>
      <c r="I545" s="72"/>
      <c r="J545" s="72"/>
      <c r="K545" s="72"/>
      <c r="L545" s="73" t="str">
        <f t="shared" si="54"/>
        <v/>
      </c>
    </row>
    <row r="546" spans="1:12" ht="18" customHeight="1" x14ac:dyDescent="0.15">
      <c r="A546" s="72"/>
      <c r="B546" s="73" t="str">
        <f t="shared" si="49"/>
        <v/>
      </c>
      <c r="C546" s="73" t="str">
        <f t="shared" si="50"/>
        <v/>
      </c>
      <c r="D546" s="73" t="str">
        <f t="shared" si="51"/>
        <v/>
      </c>
      <c r="E546" s="73" t="str">
        <f t="shared" si="52"/>
        <v/>
      </c>
      <c r="F546" s="74"/>
      <c r="G546" s="75" t="str">
        <f>IFERROR(VLOOKUP(A546,物料参数!B:H,7,FALSE),"")</f>
        <v/>
      </c>
      <c r="H546" s="75" t="e">
        <f t="shared" si="53"/>
        <v>#VALUE!</v>
      </c>
      <c r="I546" s="72"/>
      <c r="J546" s="72"/>
      <c r="K546" s="72"/>
      <c r="L546" s="73" t="str">
        <f t="shared" si="54"/>
        <v/>
      </c>
    </row>
    <row r="547" spans="1:12" ht="18" customHeight="1" x14ac:dyDescent="0.15">
      <c r="A547" s="72"/>
      <c r="B547" s="73" t="str">
        <f t="shared" si="49"/>
        <v/>
      </c>
      <c r="C547" s="73" t="str">
        <f t="shared" si="50"/>
        <v/>
      </c>
      <c r="D547" s="73" t="str">
        <f t="shared" si="51"/>
        <v/>
      </c>
      <c r="E547" s="73" t="str">
        <f t="shared" si="52"/>
        <v/>
      </c>
      <c r="F547" s="74"/>
      <c r="G547" s="75" t="str">
        <f>IFERROR(VLOOKUP(A547,物料参数!B:H,7,FALSE),"")</f>
        <v/>
      </c>
      <c r="H547" s="75" t="e">
        <f t="shared" si="53"/>
        <v>#VALUE!</v>
      </c>
      <c r="I547" s="72"/>
      <c r="J547" s="72"/>
      <c r="K547" s="72"/>
      <c r="L547" s="73" t="str">
        <f t="shared" si="54"/>
        <v/>
      </c>
    </row>
    <row r="548" spans="1:12" ht="18" customHeight="1" x14ac:dyDescent="0.15">
      <c r="A548" s="72"/>
      <c r="B548" s="73" t="str">
        <f t="shared" si="49"/>
        <v/>
      </c>
      <c r="C548" s="73" t="str">
        <f t="shared" si="50"/>
        <v/>
      </c>
      <c r="D548" s="73" t="str">
        <f t="shared" si="51"/>
        <v/>
      </c>
      <c r="E548" s="73" t="str">
        <f t="shared" si="52"/>
        <v/>
      </c>
      <c r="F548" s="74"/>
      <c r="G548" s="75" t="str">
        <f>IFERROR(VLOOKUP(A548,物料参数!B:H,7,FALSE),"")</f>
        <v/>
      </c>
      <c r="H548" s="75" t="e">
        <f t="shared" si="53"/>
        <v>#VALUE!</v>
      </c>
      <c r="I548" s="72"/>
      <c r="J548" s="72"/>
      <c r="K548" s="72"/>
      <c r="L548" s="73" t="str">
        <f t="shared" si="54"/>
        <v/>
      </c>
    </row>
    <row r="549" spans="1:12" ht="18" customHeight="1" x14ac:dyDescent="0.15">
      <c r="A549" s="72"/>
      <c r="B549" s="73" t="str">
        <f t="shared" si="49"/>
        <v/>
      </c>
      <c r="C549" s="73" t="str">
        <f t="shared" si="50"/>
        <v/>
      </c>
      <c r="D549" s="73" t="str">
        <f t="shared" si="51"/>
        <v/>
      </c>
      <c r="E549" s="73" t="str">
        <f t="shared" si="52"/>
        <v/>
      </c>
      <c r="F549" s="74"/>
      <c r="G549" s="75" t="str">
        <f>IFERROR(VLOOKUP(A549,物料参数!B:H,7,FALSE),"")</f>
        <v/>
      </c>
      <c r="H549" s="75" t="e">
        <f t="shared" si="53"/>
        <v>#VALUE!</v>
      </c>
      <c r="I549" s="72"/>
      <c r="J549" s="72"/>
      <c r="K549" s="72"/>
      <c r="L549" s="73" t="str">
        <f t="shared" si="54"/>
        <v/>
      </c>
    </row>
    <row r="550" spans="1:12" ht="18" customHeight="1" x14ac:dyDescent="0.15">
      <c r="A550" s="72"/>
      <c r="B550" s="73" t="str">
        <f t="shared" si="49"/>
        <v/>
      </c>
      <c r="C550" s="73" t="str">
        <f t="shared" si="50"/>
        <v/>
      </c>
      <c r="D550" s="73" t="str">
        <f t="shared" si="51"/>
        <v/>
      </c>
      <c r="E550" s="73" t="str">
        <f t="shared" si="52"/>
        <v/>
      </c>
      <c r="F550" s="74"/>
      <c r="G550" s="75" t="str">
        <f>IFERROR(VLOOKUP(A550,物料参数!B:H,7,FALSE),"")</f>
        <v/>
      </c>
      <c r="H550" s="75" t="e">
        <f t="shared" si="53"/>
        <v>#VALUE!</v>
      </c>
      <c r="I550" s="72"/>
      <c r="J550" s="72"/>
      <c r="K550" s="72"/>
      <c r="L550" s="73" t="str">
        <f t="shared" si="54"/>
        <v/>
      </c>
    </row>
    <row r="551" spans="1:12" ht="18" customHeight="1" x14ac:dyDescent="0.15">
      <c r="A551" s="72"/>
      <c r="B551" s="73" t="str">
        <f t="shared" si="49"/>
        <v/>
      </c>
      <c r="C551" s="73" t="str">
        <f t="shared" si="50"/>
        <v/>
      </c>
      <c r="D551" s="73" t="str">
        <f t="shared" si="51"/>
        <v/>
      </c>
      <c r="E551" s="73" t="str">
        <f t="shared" si="52"/>
        <v/>
      </c>
      <c r="F551" s="74"/>
      <c r="G551" s="75" t="str">
        <f>IFERROR(VLOOKUP(A551,物料参数!B:H,7,FALSE),"")</f>
        <v/>
      </c>
      <c r="H551" s="75" t="e">
        <f t="shared" si="53"/>
        <v>#VALUE!</v>
      </c>
      <c r="I551" s="72"/>
      <c r="J551" s="72"/>
      <c r="K551" s="72"/>
      <c r="L551" s="73" t="str">
        <f t="shared" si="54"/>
        <v/>
      </c>
    </row>
    <row r="552" spans="1:12" ht="18" customHeight="1" x14ac:dyDescent="0.15">
      <c r="A552" s="72"/>
      <c r="B552" s="73" t="str">
        <f t="shared" si="49"/>
        <v/>
      </c>
      <c r="C552" s="73" t="str">
        <f t="shared" si="50"/>
        <v/>
      </c>
      <c r="D552" s="73" t="str">
        <f t="shared" si="51"/>
        <v/>
      </c>
      <c r="E552" s="73" t="str">
        <f t="shared" si="52"/>
        <v/>
      </c>
      <c r="F552" s="74"/>
      <c r="G552" s="75" t="str">
        <f>IFERROR(VLOOKUP(A552,物料参数!B:H,7,FALSE),"")</f>
        <v/>
      </c>
      <c r="H552" s="75" t="e">
        <f t="shared" si="53"/>
        <v>#VALUE!</v>
      </c>
      <c r="I552" s="72"/>
      <c r="J552" s="72"/>
      <c r="K552" s="72"/>
      <c r="L552" s="73" t="str">
        <f t="shared" si="54"/>
        <v/>
      </c>
    </row>
    <row r="553" spans="1:12" ht="18" customHeight="1" x14ac:dyDescent="0.15">
      <c r="A553" s="72"/>
      <c r="B553" s="73" t="str">
        <f t="shared" si="49"/>
        <v/>
      </c>
      <c r="C553" s="73" t="str">
        <f t="shared" si="50"/>
        <v/>
      </c>
      <c r="D553" s="73" t="str">
        <f t="shared" si="51"/>
        <v/>
      </c>
      <c r="E553" s="73" t="str">
        <f t="shared" si="52"/>
        <v/>
      </c>
      <c r="F553" s="74"/>
      <c r="G553" s="75" t="str">
        <f>IFERROR(VLOOKUP(A553,物料参数!B:H,7,FALSE),"")</f>
        <v/>
      </c>
      <c r="H553" s="75" t="e">
        <f t="shared" si="53"/>
        <v>#VALUE!</v>
      </c>
      <c r="I553" s="72"/>
      <c r="J553" s="72"/>
      <c r="K553" s="72"/>
      <c r="L553" s="73" t="str">
        <f t="shared" si="54"/>
        <v/>
      </c>
    </row>
    <row r="554" spans="1:12" ht="18" customHeight="1" x14ac:dyDescent="0.15">
      <c r="A554" s="72"/>
      <c r="B554" s="73" t="str">
        <f t="shared" si="49"/>
        <v/>
      </c>
      <c r="C554" s="73" t="str">
        <f t="shared" si="50"/>
        <v/>
      </c>
      <c r="D554" s="73" t="str">
        <f t="shared" si="51"/>
        <v/>
      </c>
      <c r="E554" s="73" t="str">
        <f t="shared" si="52"/>
        <v/>
      </c>
      <c r="F554" s="74"/>
      <c r="G554" s="75" t="str">
        <f>IFERROR(VLOOKUP(A554,物料参数!B:H,7,FALSE),"")</f>
        <v/>
      </c>
      <c r="H554" s="75" t="e">
        <f t="shared" si="53"/>
        <v>#VALUE!</v>
      </c>
      <c r="I554" s="72"/>
      <c r="J554" s="72"/>
      <c r="K554" s="72"/>
      <c r="L554" s="73" t="str">
        <f t="shared" si="54"/>
        <v/>
      </c>
    </row>
    <row r="555" spans="1:12" ht="18" customHeight="1" x14ac:dyDescent="0.15">
      <c r="A555" s="72"/>
      <c r="B555" s="73" t="str">
        <f t="shared" si="49"/>
        <v/>
      </c>
      <c r="C555" s="73" t="str">
        <f t="shared" si="50"/>
        <v/>
      </c>
      <c r="D555" s="73" t="str">
        <f t="shared" si="51"/>
        <v/>
      </c>
      <c r="E555" s="73" t="str">
        <f t="shared" si="52"/>
        <v/>
      </c>
      <c r="F555" s="74"/>
      <c r="G555" s="75" t="str">
        <f>IFERROR(VLOOKUP(A555,物料参数!B:H,7,FALSE),"")</f>
        <v/>
      </c>
      <c r="H555" s="75" t="e">
        <f t="shared" si="53"/>
        <v>#VALUE!</v>
      </c>
      <c r="I555" s="72"/>
      <c r="J555" s="72"/>
      <c r="K555" s="72"/>
      <c r="L555" s="73" t="str">
        <f t="shared" si="54"/>
        <v/>
      </c>
    </row>
    <row r="556" spans="1:12" ht="18" customHeight="1" x14ac:dyDescent="0.15">
      <c r="A556" s="72"/>
      <c r="B556" s="73" t="str">
        <f t="shared" si="49"/>
        <v/>
      </c>
      <c r="C556" s="73" t="str">
        <f t="shared" si="50"/>
        <v/>
      </c>
      <c r="D556" s="73" t="str">
        <f t="shared" si="51"/>
        <v/>
      </c>
      <c r="E556" s="73" t="str">
        <f t="shared" si="52"/>
        <v/>
      </c>
      <c r="F556" s="74"/>
      <c r="G556" s="75" t="str">
        <f>IFERROR(VLOOKUP(A556,物料参数!B:H,7,FALSE),"")</f>
        <v/>
      </c>
      <c r="H556" s="75" t="e">
        <f t="shared" si="53"/>
        <v>#VALUE!</v>
      </c>
      <c r="I556" s="72"/>
      <c r="J556" s="72"/>
      <c r="K556" s="72"/>
      <c r="L556" s="73" t="str">
        <f t="shared" si="54"/>
        <v/>
      </c>
    </row>
    <row r="557" spans="1:12" ht="18" customHeight="1" x14ac:dyDescent="0.15">
      <c r="A557" s="72"/>
      <c r="B557" s="73" t="str">
        <f t="shared" si="49"/>
        <v/>
      </c>
      <c r="C557" s="73" t="str">
        <f t="shared" si="50"/>
        <v/>
      </c>
      <c r="D557" s="73" t="str">
        <f t="shared" si="51"/>
        <v/>
      </c>
      <c r="E557" s="73" t="str">
        <f t="shared" si="52"/>
        <v/>
      </c>
      <c r="F557" s="74"/>
      <c r="G557" s="75" t="str">
        <f>IFERROR(VLOOKUP(A557,物料参数!B:H,7,FALSE),"")</f>
        <v/>
      </c>
      <c r="H557" s="75" t="e">
        <f t="shared" si="53"/>
        <v>#VALUE!</v>
      </c>
      <c r="I557" s="72"/>
      <c r="J557" s="72"/>
      <c r="K557" s="72"/>
      <c r="L557" s="73" t="str">
        <f t="shared" si="54"/>
        <v/>
      </c>
    </row>
    <row r="558" spans="1:12" ht="18" customHeight="1" x14ac:dyDescent="0.15">
      <c r="A558" s="72"/>
      <c r="B558" s="73" t="str">
        <f t="shared" si="49"/>
        <v/>
      </c>
      <c r="C558" s="73" t="str">
        <f t="shared" si="50"/>
        <v/>
      </c>
      <c r="D558" s="73" t="str">
        <f t="shared" si="51"/>
        <v/>
      </c>
      <c r="E558" s="73" t="str">
        <f t="shared" si="52"/>
        <v/>
      </c>
      <c r="F558" s="74"/>
      <c r="G558" s="75" t="str">
        <f>IFERROR(VLOOKUP(A558,物料参数!B:H,7,FALSE),"")</f>
        <v/>
      </c>
      <c r="H558" s="75" t="e">
        <f t="shared" si="53"/>
        <v>#VALUE!</v>
      </c>
      <c r="I558" s="72"/>
      <c r="J558" s="72"/>
      <c r="K558" s="72"/>
      <c r="L558" s="73" t="str">
        <f t="shared" si="54"/>
        <v/>
      </c>
    </row>
    <row r="559" spans="1:12" ht="18" customHeight="1" x14ac:dyDescent="0.15">
      <c r="A559" s="72"/>
      <c r="B559" s="73" t="str">
        <f t="shared" si="49"/>
        <v/>
      </c>
      <c r="C559" s="73" t="str">
        <f t="shared" si="50"/>
        <v/>
      </c>
      <c r="D559" s="73" t="str">
        <f t="shared" si="51"/>
        <v/>
      </c>
      <c r="E559" s="73" t="str">
        <f t="shared" si="52"/>
        <v/>
      </c>
      <c r="F559" s="74"/>
      <c r="G559" s="75" t="str">
        <f>IFERROR(VLOOKUP(A559,物料参数!B:H,7,FALSE),"")</f>
        <v/>
      </c>
      <c r="H559" s="75" t="e">
        <f t="shared" si="53"/>
        <v>#VALUE!</v>
      </c>
      <c r="I559" s="72"/>
      <c r="J559" s="72"/>
      <c r="K559" s="72"/>
      <c r="L559" s="73" t="str">
        <f t="shared" si="54"/>
        <v/>
      </c>
    </row>
    <row r="560" spans="1:12" ht="18" customHeight="1" x14ac:dyDescent="0.15">
      <c r="A560" s="72"/>
      <c r="B560" s="73" t="str">
        <f t="shared" si="49"/>
        <v/>
      </c>
      <c r="C560" s="73" t="str">
        <f t="shared" si="50"/>
        <v/>
      </c>
      <c r="D560" s="73" t="str">
        <f t="shared" si="51"/>
        <v/>
      </c>
      <c r="E560" s="73" t="str">
        <f t="shared" si="52"/>
        <v/>
      </c>
      <c r="F560" s="74"/>
      <c r="G560" s="75" t="str">
        <f>IFERROR(VLOOKUP(A560,物料参数!B:H,7,FALSE),"")</f>
        <v/>
      </c>
      <c r="H560" s="75" t="e">
        <f t="shared" si="53"/>
        <v>#VALUE!</v>
      </c>
      <c r="I560" s="72"/>
      <c r="J560" s="72"/>
      <c r="K560" s="72"/>
      <c r="L560" s="73" t="str">
        <f t="shared" si="54"/>
        <v/>
      </c>
    </row>
    <row r="561" spans="1:12" ht="18" customHeight="1" x14ac:dyDescent="0.15">
      <c r="A561" s="72"/>
      <c r="B561" s="73" t="str">
        <f t="shared" si="49"/>
        <v/>
      </c>
      <c r="C561" s="73" t="str">
        <f t="shared" si="50"/>
        <v/>
      </c>
      <c r="D561" s="73" t="str">
        <f t="shared" si="51"/>
        <v/>
      </c>
      <c r="E561" s="73" t="str">
        <f t="shared" si="52"/>
        <v/>
      </c>
      <c r="F561" s="74"/>
      <c r="G561" s="75" t="str">
        <f>IFERROR(VLOOKUP(A561,物料参数!B:H,7,FALSE),"")</f>
        <v/>
      </c>
      <c r="H561" s="75" t="e">
        <f t="shared" si="53"/>
        <v>#VALUE!</v>
      </c>
      <c r="I561" s="72"/>
      <c r="J561" s="72"/>
      <c r="K561" s="72"/>
      <c r="L561" s="73" t="str">
        <f t="shared" si="54"/>
        <v/>
      </c>
    </row>
    <row r="562" spans="1:12" ht="18" customHeight="1" x14ac:dyDescent="0.15">
      <c r="A562" s="72"/>
      <c r="B562" s="73" t="str">
        <f t="shared" si="49"/>
        <v/>
      </c>
      <c r="C562" s="73" t="str">
        <f t="shared" si="50"/>
        <v/>
      </c>
      <c r="D562" s="73" t="str">
        <f t="shared" si="51"/>
        <v/>
      </c>
      <c r="E562" s="73" t="str">
        <f t="shared" si="52"/>
        <v/>
      </c>
      <c r="F562" s="74"/>
      <c r="G562" s="75" t="str">
        <f>IFERROR(VLOOKUP(A562,物料参数!B:H,7,FALSE),"")</f>
        <v/>
      </c>
      <c r="H562" s="75" t="e">
        <f t="shared" si="53"/>
        <v>#VALUE!</v>
      </c>
      <c r="I562" s="72"/>
      <c r="J562" s="72"/>
      <c r="K562" s="72"/>
      <c r="L562" s="73" t="str">
        <f t="shared" si="54"/>
        <v/>
      </c>
    </row>
    <row r="563" spans="1:12" ht="18" customHeight="1" x14ac:dyDescent="0.15">
      <c r="A563" s="72"/>
      <c r="B563" s="73" t="str">
        <f t="shared" si="49"/>
        <v/>
      </c>
      <c r="C563" s="73" t="str">
        <f t="shared" si="50"/>
        <v/>
      </c>
      <c r="D563" s="73" t="str">
        <f t="shared" si="51"/>
        <v/>
      </c>
      <c r="E563" s="73" t="str">
        <f t="shared" si="52"/>
        <v/>
      </c>
      <c r="F563" s="74"/>
      <c r="G563" s="75" t="str">
        <f>IFERROR(VLOOKUP(A563,物料参数!B:H,7,FALSE),"")</f>
        <v/>
      </c>
      <c r="H563" s="75" t="e">
        <f t="shared" si="53"/>
        <v>#VALUE!</v>
      </c>
      <c r="I563" s="72"/>
      <c r="J563" s="72"/>
      <c r="K563" s="72"/>
      <c r="L563" s="73" t="str">
        <f t="shared" si="54"/>
        <v/>
      </c>
    </row>
    <row r="564" spans="1:12" ht="18" customHeight="1" x14ac:dyDescent="0.15">
      <c r="A564" s="72"/>
      <c r="B564" s="73" t="str">
        <f t="shared" si="49"/>
        <v/>
      </c>
      <c r="C564" s="73" t="str">
        <f t="shared" si="50"/>
        <v/>
      </c>
      <c r="D564" s="73" t="str">
        <f t="shared" si="51"/>
        <v/>
      </c>
      <c r="E564" s="73" t="str">
        <f t="shared" si="52"/>
        <v/>
      </c>
      <c r="F564" s="74"/>
      <c r="G564" s="75" t="str">
        <f>IFERROR(VLOOKUP(A564,物料参数!B:H,7,FALSE),"")</f>
        <v/>
      </c>
      <c r="H564" s="75" t="e">
        <f t="shared" si="53"/>
        <v>#VALUE!</v>
      </c>
      <c r="I564" s="72"/>
      <c r="J564" s="72"/>
      <c r="K564" s="72"/>
      <c r="L564" s="73" t="str">
        <f t="shared" si="54"/>
        <v/>
      </c>
    </row>
    <row r="565" spans="1:12" ht="18" customHeight="1" x14ac:dyDescent="0.15">
      <c r="A565" s="72"/>
      <c r="B565" s="73" t="str">
        <f t="shared" si="49"/>
        <v/>
      </c>
      <c r="C565" s="73" t="str">
        <f t="shared" si="50"/>
        <v/>
      </c>
      <c r="D565" s="73" t="str">
        <f t="shared" si="51"/>
        <v/>
      </c>
      <c r="E565" s="73" t="str">
        <f t="shared" si="52"/>
        <v/>
      </c>
      <c r="F565" s="74"/>
      <c r="G565" s="75" t="str">
        <f>IFERROR(VLOOKUP(A565,物料参数!B:H,7,FALSE),"")</f>
        <v/>
      </c>
      <c r="H565" s="75" t="e">
        <f t="shared" si="53"/>
        <v>#VALUE!</v>
      </c>
      <c r="I565" s="72"/>
      <c r="J565" s="72"/>
      <c r="K565" s="72"/>
      <c r="L565" s="73" t="str">
        <f t="shared" si="54"/>
        <v/>
      </c>
    </row>
    <row r="566" spans="1:12" ht="18" customHeight="1" x14ac:dyDescent="0.15">
      <c r="A566" s="72"/>
      <c r="B566" s="73" t="str">
        <f t="shared" si="49"/>
        <v/>
      </c>
      <c r="C566" s="73" t="str">
        <f t="shared" si="50"/>
        <v/>
      </c>
      <c r="D566" s="73" t="str">
        <f t="shared" si="51"/>
        <v/>
      </c>
      <c r="E566" s="73" t="str">
        <f t="shared" si="52"/>
        <v/>
      </c>
      <c r="F566" s="74"/>
      <c r="G566" s="75" t="str">
        <f>IFERROR(VLOOKUP(A566,物料参数!B:H,7,FALSE),"")</f>
        <v/>
      </c>
      <c r="H566" s="75" t="e">
        <f t="shared" si="53"/>
        <v>#VALUE!</v>
      </c>
      <c r="I566" s="72"/>
      <c r="J566" s="72"/>
      <c r="K566" s="72"/>
      <c r="L566" s="73" t="str">
        <f t="shared" si="54"/>
        <v/>
      </c>
    </row>
    <row r="567" spans="1:12" ht="18" customHeight="1" x14ac:dyDescent="0.15">
      <c r="A567" s="72"/>
      <c r="B567" s="73" t="str">
        <f t="shared" si="49"/>
        <v/>
      </c>
      <c r="C567" s="73" t="str">
        <f t="shared" si="50"/>
        <v/>
      </c>
      <c r="D567" s="73" t="str">
        <f t="shared" si="51"/>
        <v/>
      </c>
      <c r="E567" s="73" t="str">
        <f t="shared" si="52"/>
        <v/>
      </c>
      <c r="F567" s="74"/>
      <c r="G567" s="75" t="str">
        <f>IFERROR(VLOOKUP(A567,物料参数!B:H,7,FALSE),"")</f>
        <v/>
      </c>
      <c r="H567" s="75" t="e">
        <f t="shared" si="53"/>
        <v>#VALUE!</v>
      </c>
      <c r="I567" s="72"/>
      <c r="J567" s="72"/>
      <c r="K567" s="72"/>
      <c r="L567" s="73" t="str">
        <f t="shared" si="54"/>
        <v/>
      </c>
    </row>
    <row r="568" spans="1:12" ht="18" customHeight="1" x14ac:dyDescent="0.15">
      <c r="A568" s="72"/>
      <c r="B568" s="73" t="str">
        <f t="shared" si="49"/>
        <v/>
      </c>
      <c r="C568" s="73" t="str">
        <f t="shared" si="50"/>
        <v/>
      </c>
      <c r="D568" s="73" t="str">
        <f t="shared" si="51"/>
        <v/>
      </c>
      <c r="E568" s="73" t="str">
        <f t="shared" si="52"/>
        <v/>
      </c>
      <c r="F568" s="74"/>
      <c r="G568" s="75" t="str">
        <f>IFERROR(VLOOKUP(A568,物料参数!B:H,7,FALSE),"")</f>
        <v/>
      </c>
      <c r="H568" s="75" t="e">
        <f t="shared" si="53"/>
        <v>#VALUE!</v>
      </c>
      <c r="I568" s="72"/>
      <c r="J568" s="72"/>
      <c r="K568" s="72"/>
      <c r="L568" s="73" t="str">
        <f t="shared" si="54"/>
        <v/>
      </c>
    </row>
    <row r="569" spans="1:12" ht="18" customHeight="1" x14ac:dyDescent="0.15">
      <c r="A569" s="72"/>
      <c r="B569" s="73" t="str">
        <f t="shared" si="49"/>
        <v/>
      </c>
      <c r="C569" s="73" t="str">
        <f t="shared" si="50"/>
        <v/>
      </c>
      <c r="D569" s="73" t="str">
        <f t="shared" si="51"/>
        <v/>
      </c>
      <c r="E569" s="73" t="str">
        <f t="shared" si="52"/>
        <v/>
      </c>
      <c r="F569" s="74"/>
      <c r="G569" s="75" t="str">
        <f>IFERROR(VLOOKUP(A569,物料参数!B:H,7,FALSE),"")</f>
        <v/>
      </c>
      <c r="H569" s="75" t="e">
        <f t="shared" si="53"/>
        <v>#VALUE!</v>
      </c>
      <c r="I569" s="72"/>
      <c r="J569" s="72"/>
      <c r="K569" s="72"/>
      <c r="L569" s="73" t="str">
        <f t="shared" si="54"/>
        <v/>
      </c>
    </row>
    <row r="570" spans="1:12" ht="18" customHeight="1" x14ac:dyDescent="0.15">
      <c r="A570" s="72"/>
      <c r="B570" s="73" t="str">
        <f t="shared" si="49"/>
        <v/>
      </c>
      <c r="C570" s="73" t="str">
        <f t="shared" si="50"/>
        <v/>
      </c>
      <c r="D570" s="73" t="str">
        <f t="shared" si="51"/>
        <v/>
      </c>
      <c r="E570" s="73" t="str">
        <f t="shared" si="52"/>
        <v/>
      </c>
      <c r="F570" s="74"/>
      <c r="G570" s="75" t="str">
        <f>IFERROR(VLOOKUP(A570,物料参数!B:H,7,FALSE),"")</f>
        <v/>
      </c>
      <c r="H570" s="75" t="e">
        <f t="shared" si="53"/>
        <v>#VALUE!</v>
      </c>
      <c r="I570" s="72"/>
      <c r="J570" s="72"/>
      <c r="K570" s="72"/>
      <c r="L570" s="73" t="str">
        <f t="shared" si="54"/>
        <v/>
      </c>
    </row>
    <row r="571" spans="1:12" ht="18" customHeight="1" x14ac:dyDescent="0.15">
      <c r="A571" s="72"/>
      <c r="B571" s="73" t="str">
        <f t="shared" si="49"/>
        <v/>
      </c>
      <c r="C571" s="73" t="str">
        <f t="shared" si="50"/>
        <v/>
      </c>
      <c r="D571" s="73" t="str">
        <f t="shared" si="51"/>
        <v/>
      </c>
      <c r="E571" s="73" t="str">
        <f t="shared" si="52"/>
        <v/>
      </c>
      <c r="F571" s="74"/>
      <c r="G571" s="75" t="str">
        <f>IFERROR(VLOOKUP(A571,物料参数!B:H,7,FALSE),"")</f>
        <v/>
      </c>
      <c r="H571" s="75" t="e">
        <f t="shared" si="53"/>
        <v>#VALUE!</v>
      </c>
      <c r="I571" s="72"/>
      <c r="J571" s="72"/>
      <c r="K571" s="72"/>
      <c r="L571" s="73" t="str">
        <f t="shared" si="54"/>
        <v/>
      </c>
    </row>
    <row r="572" spans="1:12" ht="18" customHeight="1" x14ac:dyDescent="0.15">
      <c r="A572" s="72"/>
      <c r="B572" s="73" t="str">
        <f t="shared" si="49"/>
        <v/>
      </c>
      <c r="C572" s="73" t="str">
        <f t="shared" si="50"/>
        <v/>
      </c>
      <c r="D572" s="73" t="str">
        <f t="shared" si="51"/>
        <v/>
      </c>
      <c r="E572" s="73" t="str">
        <f t="shared" si="52"/>
        <v/>
      </c>
      <c r="F572" s="74"/>
      <c r="G572" s="75" t="str">
        <f>IFERROR(VLOOKUP(A572,物料参数!B:H,7,FALSE),"")</f>
        <v/>
      </c>
      <c r="H572" s="75" t="e">
        <f t="shared" si="53"/>
        <v>#VALUE!</v>
      </c>
      <c r="I572" s="72"/>
      <c r="J572" s="72"/>
      <c r="K572" s="72"/>
      <c r="L572" s="73" t="str">
        <f t="shared" si="54"/>
        <v/>
      </c>
    </row>
    <row r="573" spans="1:12" ht="18" customHeight="1" x14ac:dyDescent="0.15">
      <c r="A573" s="72"/>
      <c r="B573" s="73" t="str">
        <f t="shared" si="49"/>
        <v/>
      </c>
      <c r="C573" s="73" t="str">
        <f t="shared" si="50"/>
        <v/>
      </c>
      <c r="D573" s="73" t="str">
        <f t="shared" si="51"/>
        <v/>
      </c>
      <c r="E573" s="73" t="str">
        <f t="shared" si="52"/>
        <v/>
      </c>
      <c r="F573" s="74"/>
      <c r="G573" s="75" t="str">
        <f>IFERROR(VLOOKUP(A573,物料参数!B:H,7,FALSE),"")</f>
        <v/>
      </c>
      <c r="H573" s="75" t="e">
        <f t="shared" si="53"/>
        <v>#VALUE!</v>
      </c>
      <c r="I573" s="72"/>
      <c r="J573" s="72"/>
      <c r="K573" s="72"/>
      <c r="L573" s="73" t="str">
        <f t="shared" si="54"/>
        <v/>
      </c>
    </row>
    <row r="574" spans="1:12" ht="18" customHeight="1" x14ac:dyDescent="0.15">
      <c r="A574" s="72"/>
      <c r="B574" s="73" t="str">
        <f t="shared" si="49"/>
        <v/>
      </c>
      <c r="C574" s="73" t="str">
        <f t="shared" si="50"/>
        <v/>
      </c>
      <c r="D574" s="73" t="str">
        <f t="shared" si="51"/>
        <v/>
      </c>
      <c r="E574" s="73" t="str">
        <f t="shared" si="52"/>
        <v/>
      </c>
      <c r="F574" s="74"/>
      <c r="G574" s="75" t="str">
        <f>IFERROR(VLOOKUP(A574,物料参数!B:H,7,FALSE),"")</f>
        <v/>
      </c>
      <c r="H574" s="75" t="e">
        <f t="shared" si="53"/>
        <v>#VALUE!</v>
      </c>
      <c r="I574" s="72"/>
      <c r="J574" s="72"/>
      <c r="K574" s="72"/>
      <c r="L574" s="73" t="str">
        <f t="shared" si="54"/>
        <v/>
      </c>
    </row>
    <row r="575" spans="1:12" ht="18" customHeight="1" x14ac:dyDescent="0.15">
      <c r="A575" s="72"/>
      <c r="B575" s="73" t="str">
        <f t="shared" si="49"/>
        <v/>
      </c>
      <c r="C575" s="73" t="str">
        <f t="shared" si="50"/>
        <v/>
      </c>
      <c r="D575" s="73" t="str">
        <f t="shared" si="51"/>
        <v/>
      </c>
      <c r="E575" s="73" t="str">
        <f t="shared" si="52"/>
        <v/>
      </c>
      <c r="F575" s="74"/>
      <c r="G575" s="75" t="str">
        <f>IFERROR(VLOOKUP(A575,物料参数!B:H,7,FALSE),"")</f>
        <v/>
      </c>
      <c r="H575" s="75" t="e">
        <f t="shared" si="53"/>
        <v>#VALUE!</v>
      </c>
      <c r="I575" s="72"/>
      <c r="J575" s="72"/>
      <c r="K575" s="72"/>
      <c r="L575" s="73" t="str">
        <f t="shared" si="54"/>
        <v/>
      </c>
    </row>
    <row r="576" spans="1:12" ht="18" customHeight="1" x14ac:dyDescent="0.15">
      <c r="A576" s="72"/>
      <c r="B576" s="73" t="str">
        <f t="shared" si="49"/>
        <v/>
      </c>
      <c r="C576" s="73" t="str">
        <f t="shared" si="50"/>
        <v/>
      </c>
      <c r="D576" s="73" t="str">
        <f t="shared" si="51"/>
        <v/>
      </c>
      <c r="E576" s="73" t="str">
        <f t="shared" si="52"/>
        <v/>
      </c>
      <c r="F576" s="74"/>
      <c r="G576" s="75" t="str">
        <f>IFERROR(VLOOKUP(A576,物料参数!B:H,7,FALSE),"")</f>
        <v/>
      </c>
      <c r="H576" s="75" t="e">
        <f t="shared" si="53"/>
        <v>#VALUE!</v>
      </c>
      <c r="I576" s="72"/>
      <c r="J576" s="72"/>
      <c r="K576" s="72"/>
      <c r="L576" s="73" t="str">
        <f t="shared" si="54"/>
        <v/>
      </c>
    </row>
    <row r="577" spans="1:12" ht="18" customHeight="1" x14ac:dyDescent="0.15">
      <c r="A577" s="72"/>
      <c r="B577" s="73" t="str">
        <f t="shared" si="49"/>
        <v/>
      </c>
      <c r="C577" s="73" t="str">
        <f t="shared" si="50"/>
        <v/>
      </c>
      <c r="D577" s="73" t="str">
        <f t="shared" si="51"/>
        <v/>
      </c>
      <c r="E577" s="73" t="str">
        <f t="shared" si="52"/>
        <v/>
      </c>
      <c r="F577" s="74"/>
      <c r="G577" s="75" t="str">
        <f>IFERROR(VLOOKUP(A577,物料参数!B:H,7,FALSE),"")</f>
        <v/>
      </c>
      <c r="H577" s="75" t="e">
        <f t="shared" si="53"/>
        <v>#VALUE!</v>
      </c>
      <c r="I577" s="72"/>
      <c r="J577" s="72"/>
      <c r="K577" s="72"/>
      <c r="L577" s="73" t="str">
        <f t="shared" si="54"/>
        <v/>
      </c>
    </row>
    <row r="578" spans="1:12" ht="18" customHeight="1" x14ac:dyDescent="0.15">
      <c r="A578" s="72"/>
      <c r="B578" s="73" t="str">
        <f t="shared" si="49"/>
        <v/>
      </c>
      <c r="C578" s="73" t="str">
        <f t="shared" si="50"/>
        <v/>
      </c>
      <c r="D578" s="73" t="str">
        <f t="shared" si="51"/>
        <v/>
      </c>
      <c r="E578" s="73" t="str">
        <f t="shared" si="52"/>
        <v/>
      </c>
      <c r="F578" s="74"/>
      <c r="G578" s="75" t="str">
        <f>IFERROR(VLOOKUP(A578,物料参数!B:H,7,FALSE),"")</f>
        <v/>
      </c>
      <c r="H578" s="75" t="e">
        <f t="shared" si="53"/>
        <v>#VALUE!</v>
      </c>
      <c r="I578" s="72"/>
      <c r="J578" s="72"/>
      <c r="K578" s="72"/>
      <c r="L578" s="73" t="str">
        <f t="shared" si="54"/>
        <v/>
      </c>
    </row>
    <row r="579" spans="1:12" ht="18" customHeight="1" x14ac:dyDescent="0.15">
      <c r="A579" s="72"/>
      <c r="B579" s="73" t="str">
        <f t="shared" ref="B579:B642" si="55">IF($A579=0,"",IF(VLOOKUP($A579,nbbm,2,FALSE)=0,"无此物料",VLOOKUP($A579,nbbm,2,FALSE)))</f>
        <v/>
      </c>
      <c r="C579" s="73" t="str">
        <f t="shared" ref="C579:C642" si="56">IF($A579=0,"",IF(VLOOKUP($A579,nbbm,3,FALSE)=0,"-",VLOOKUP($A579,nbbm,3,FALSE)))</f>
        <v/>
      </c>
      <c r="D579" s="73" t="str">
        <f t="shared" ref="D579:D642" si="57">IF($A579=0,"",IF(VLOOKUP($A579,nbbm,4,FALSE)=0,"-",VLOOKUP($A579,nbbm,4,FALSE)))</f>
        <v/>
      </c>
      <c r="E579" s="73" t="str">
        <f t="shared" ref="E579:E642" si="58">IF($A579=0,"",IF(VLOOKUP($A579,nbbm,5,FALSE)=0,"-",VLOOKUP($A579,nbbm,5,FALSE)))</f>
        <v/>
      </c>
      <c r="F579" s="74"/>
      <c r="G579" s="75" t="str">
        <f>IFERROR(VLOOKUP(A579,物料参数!B:H,7,FALSE),"")</f>
        <v/>
      </c>
      <c r="H579" s="75" t="e">
        <f t="shared" si="53"/>
        <v>#VALUE!</v>
      </c>
      <c r="I579" s="72"/>
      <c r="J579" s="72"/>
      <c r="K579" s="72"/>
      <c r="L579" s="73" t="str">
        <f t="shared" si="54"/>
        <v/>
      </c>
    </row>
    <row r="580" spans="1:12" ht="18" customHeight="1" x14ac:dyDescent="0.15">
      <c r="A580" s="72"/>
      <c r="B580" s="73" t="str">
        <f t="shared" si="55"/>
        <v/>
      </c>
      <c r="C580" s="73" t="str">
        <f t="shared" si="56"/>
        <v/>
      </c>
      <c r="D580" s="73" t="str">
        <f t="shared" si="57"/>
        <v/>
      </c>
      <c r="E580" s="73" t="str">
        <f t="shared" si="58"/>
        <v/>
      </c>
      <c r="F580" s="74"/>
      <c r="G580" s="75" t="str">
        <f>IFERROR(VLOOKUP(A580,物料参数!B:H,7,FALSE),"")</f>
        <v/>
      </c>
      <c r="H580" s="75" t="e">
        <f t="shared" si="53"/>
        <v>#VALUE!</v>
      </c>
      <c r="I580" s="72"/>
      <c r="J580" s="72"/>
      <c r="K580" s="72"/>
      <c r="L580" s="73" t="str">
        <f t="shared" si="54"/>
        <v/>
      </c>
    </row>
    <row r="581" spans="1:12" ht="18" customHeight="1" x14ac:dyDescent="0.15">
      <c r="A581" s="72"/>
      <c r="B581" s="73" t="str">
        <f t="shared" si="55"/>
        <v/>
      </c>
      <c r="C581" s="73" t="str">
        <f t="shared" si="56"/>
        <v/>
      </c>
      <c r="D581" s="73" t="str">
        <f t="shared" si="57"/>
        <v/>
      </c>
      <c r="E581" s="73" t="str">
        <f t="shared" si="58"/>
        <v/>
      </c>
      <c r="F581" s="74"/>
      <c r="G581" s="75" t="str">
        <f>IFERROR(VLOOKUP(A581,物料参数!B:H,7,FALSE),"")</f>
        <v/>
      </c>
      <c r="H581" s="75" t="e">
        <f t="shared" si="53"/>
        <v>#VALUE!</v>
      </c>
      <c r="I581" s="72"/>
      <c r="J581" s="72"/>
      <c r="K581" s="72"/>
      <c r="L581" s="73" t="str">
        <f t="shared" si="54"/>
        <v/>
      </c>
    </row>
    <row r="582" spans="1:12" ht="18" customHeight="1" x14ac:dyDescent="0.15">
      <c r="A582" s="72"/>
      <c r="B582" s="73" t="str">
        <f t="shared" si="55"/>
        <v/>
      </c>
      <c r="C582" s="73" t="str">
        <f t="shared" si="56"/>
        <v/>
      </c>
      <c r="D582" s="73" t="str">
        <f t="shared" si="57"/>
        <v/>
      </c>
      <c r="E582" s="73" t="str">
        <f t="shared" si="58"/>
        <v/>
      </c>
      <c r="F582" s="74"/>
      <c r="G582" s="75" t="str">
        <f>IFERROR(VLOOKUP(A582,物料参数!B:H,7,FALSE),"")</f>
        <v/>
      </c>
      <c r="H582" s="75" t="e">
        <f t="shared" si="53"/>
        <v>#VALUE!</v>
      </c>
      <c r="I582" s="72"/>
      <c r="J582" s="72"/>
      <c r="K582" s="72"/>
      <c r="L582" s="73" t="str">
        <f t="shared" si="54"/>
        <v/>
      </c>
    </row>
    <row r="583" spans="1:12" ht="18" customHeight="1" x14ac:dyDescent="0.15">
      <c r="A583" s="72"/>
      <c r="B583" s="73" t="str">
        <f t="shared" si="55"/>
        <v/>
      </c>
      <c r="C583" s="73" t="str">
        <f t="shared" si="56"/>
        <v/>
      </c>
      <c r="D583" s="73" t="str">
        <f t="shared" si="57"/>
        <v/>
      </c>
      <c r="E583" s="73" t="str">
        <f t="shared" si="58"/>
        <v/>
      </c>
      <c r="F583" s="74"/>
      <c r="G583" s="75" t="str">
        <f>IFERROR(VLOOKUP(A583,物料参数!B:H,7,FALSE),"")</f>
        <v/>
      </c>
      <c r="H583" s="75" t="e">
        <f t="shared" ref="H583:H646" si="59">G583*F583</f>
        <v>#VALUE!</v>
      </c>
      <c r="I583" s="72"/>
      <c r="J583" s="72"/>
      <c r="K583" s="72"/>
      <c r="L583" s="73" t="str">
        <f t="shared" si="54"/>
        <v/>
      </c>
    </row>
    <row r="584" spans="1:12" ht="18" customHeight="1" x14ac:dyDescent="0.15">
      <c r="A584" s="72"/>
      <c r="B584" s="73" t="str">
        <f t="shared" si="55"/>
        <v/>
      </c>
      <c r="C584" s="73" t="str">
        <f t="shared" si="56"/>
        <v/>
      </c>
      <c r="D584" s="73" t="str">
        <f t="shared" si="57"/>
        <v/>
      </c>
      <c r="E584" s="73" t="str">
        <f t="shared" si="58"/>
        <v/>
      </c>
      <c r="F584" s="74"/>
      <c r="G584" s="75" t="str">
        <f>IFERROR(VLOOKUP(A584,物料参数!B:H,7,FALSE),"")</f>
        <v/>
      </c>
      <c r="H584" s="75" t="e">
        <f t="shared" si="59"/>
        <v>#VALUE!</v>
      </c>
      <c r="I584" s="72"/>
      <c r="J584" s="72"/>
      <c r="K584" s="72"/>
      <c r="L584" s="73" t="str">
        <f t="shared" si="54"/>
        <v/>
      </c>
    </row>
    <row r="585" spans="1:12" ht="18" customHeight="1" x14ac:dyDescent="0.15">
      <c r="A585" s="72"/>
      <c r="B585" s="73" t="str">
        <f t="shared" si="55"/>
        <v/>
      </c>
      <c r="C585" s="73" t="str">
        <f t="shared" si="56"/>
        <v/>
      </c>
      <c r="D585" s="73" t="str">
        <f t="shared" si="57"/>
        <v/>
      </c>
      <c r="E585" s="73" t="str">
        <f t="shared" si="58"/>
        <v/>
      </c>
      <c r="F585" s="74"/>
      <c r="G585" s="75" t="str">
        <f>IFERROR(VLOOKUP(A585,物料参数!B:H,7,FALSE),"")</f>
        <v/>
      </c>
      <c r="H585" s="75" t="e">
        <f t="shared" si="59"/>
        <v>#VALUE!</v>
      </c>
      <c r="I585" s="72"/>
      <c r="J585" s="72"/>
      <c r="K585" s="72"/>
      <c r="L585" s="73" t="str">
        <f t="shared" ref="L585:L648" si="60">IF(F585&gt;0,"出库","")</f>
        <v/>
      </c>
    </row>
    <row r="586" spans="1:12" ht="18" customHeight="1" x14ac:dyDescent="0.15">
      <c r="A586" s="72"/>
      <c r="B586" s="73" t="str">
        <f t="shared" si="55"/>
        <v/>
      </c>
      <c r="C586" s="73" t="str">
        <f t="shared" si="56"/>
        <v/>
      </c>
      <c r="D586" s="73" t="str">
        <f t="shared" si="57"/>
        <v/>
      </c>
      <c r="E586" s="73" t="str">
        <f t="shared" si="58"/>
        <v/>
      </c>
      <c r="F586" s="74"/>
      <c r="G586" s="75" t="str">
        <f>IFERROR(VLOOKUP(A586,物料参数!B:H,7,FALSE),"")</f>
        <v/>
      </c>
      <c r="H586" s="75" t="e">
        <f t="shared" si="59"/>
        <v>#VALUE!</v>
      </c>
      <c r="I586" s="72"/>
      <c r="J586" s="72"/>
      <c r="K586" s="72"/>
      <c r="L586" s="73" t="str">
        <f t="shared" si="60"/>
        <v/>
      </c>
    </row>
    <row r="587" spans="1:12" ht="18" customHeight="1" x14ac:dyDescent="0.15">
      <c r="A587" s="72"/>
      <c r="B587" s="73" t="str">
        <f t="shared" si="55"/>
        <v/>
      </c>
      <c r="C587" s="73" t="str">
        <f t="shared" si="56"/>
        <v/>
      </c>
      <c r="D587" s="73" t="str">
        <f t="shared" si="57"/>
        <v/>
      </c>
      <c r="E587" s="73" t="str">
        <f t="shared" si="58"/>
        <v/>
      </c>
      <c r="F587" s="74"/>
      <c r="G587" s="75" t="str">
        <f>IFERROR(VLOOKUP(A587,物料参数!B:H,7,FALSE),"")</f>
        <v/>
      </c>
      <c r="H587" s="75" t="e">
        <f t="shared" si="59"/>
        <v>#VALUE!</v>
      </c>
      <c r="I587" s="72"/>
      <c r="J587" s="72"/>
      <c r="K587" s="72"/>
      <c r="L587" s="73" t="str">
        <f t="shared" si="60"/>
        <v/>
      </c>
    </row>
    <row r="588" spans="1:12" ht="18" customHeight="1" x14ac:dyDescent="0.15">
      <c r="A588" s="72"/>
      <c r="B588" s="73" t="str">
        <f t="shared" si="55"/>
        <v/>
      </c>
      <c r="C588" s="73" t="str">
        <f t="shared" si="56"/>
        <v/>
      </c>
      <c r="D588" s="73" t="str">
        <f t="shared" si="57"/>
        <v/>
      </c>
      <c r="E588" s="73" t="str">
        <f t="shared" si="58"/>
        <v/>
      </c>
      <c r="F588" s="74"/>
      <c r="G588" s="75" t="str">
        <f>IFERROR(VLOOKUP(A588,物料参数!B:H,7,FALSE),"")</f>
        <v/>
      </c>
      <c r="H588" s="75" t="e">
        <f t="shared" si="59"/>
        <v>#VALUE!</v>
      </c>
      <c r="I588" s="72"/>
      <c r="J588" s="72"/>
      <c r="K588" s="72"/>
      <c r="L588" s="73" t="str">
        <f t="shared" si="60"/>
        <v/>
      </c>
    </row>
    <row r="589" spans="1:12" ht="18" customHeight="1" x14ac:dyDescent="0.15">
      <c r="A589" s="72"/>
      <c r="B589" s="73" t="str">
        <f t="shared" si="55"/>
        <v/>
      </c>
      <c r="C589" s="73" t="str">
        <f t="shared" si="56"/>
        <v/>
      </c>
      <c r="D589" s="73" t="str">
        <f t="shared" si="57"/>
        <v/>
      </c>
      <c r="E589" s="73" t="str">
        <f t="shared" si="58"/>
        <v/>
      </c>
      <c r="F589" s="74"/>
      <c r="G589" s="75" t="str">
        <f>IFERROR(VLOOKUP(A589,物料参数!B:H,7,FALSE),"")</f>
        <v/>
      </c>
      <c r="H589" s="75" t="e">
        <f t="shared" si="59"/>
        <v>#VALUE!</v>
      </c>
      <c r="I589" s="72"/>
      <c r="J589" s="72"/>
      <c r="K589" s="72"/>
      <c r="L589" s="73" t="str">
        <f t="shared" si="60"/>
        <v/>
      </c>
    </row>
    <row r="590" spans="1:12" ht="18" customHeight="1" x14ac:dyDescent="0.15">
      <c r="A590" s="72"/>
      <c r="B590" s="73" t="str">
        <f t="shared" si="55"/>
        <v/>
      </c>
      <c r="C590" s="73" t="str">
        <f t="shared" si="56"/>
        <v/>
      </c>
      <c r="D590" s="73" t="str">
        <f t="shared" si="57"/>
        <v/>
      </c>
      <c r="E590" s="73" t="str">
        <f t="shared" si="58"/>
        <v/>
      </c>
      <c r="F590" s="74"/>
      <c r="G590" s="75" t="str">
        <f>IFERROR(VLOOKUP(A590,物料参数!B:H,7,FALSE),"")</f>
        <v/>
      </c>
      <c r="H590" s="75" t="e">
        <f t="shared" si="59"/>
        <v>#VALUE!</v>
      </c>
      <c r="I590" s="72"/>
      <c r="J590" s="72"/>
      <c r="K590" s="72"/>
      <c r="L590" s="73" t="str">
        <f t="shared" si="60"/>
        <v/>
      </c>
    </row>
    <row r="591" spans="1:12" ht="18" customHeight="1" x14ac:dyDescent="0.15">
      <c r="A591" s="72"/>
      <c r="B591" s="73" t="str">
        <f t="shared" si="55"/>
        <v/>
      </c>
      <c r="C591" s="73" t="str">
        <f t="shared" si="56"/>
        <v/>
      </c>
      <c r="D591" s="73" t="str">
        <f t="shared" si="57"/>
        <v/>
      </c>
      <c r="E591" s="73" t="str">
        <f t="shared" si="58"/>
        <v/>
      </c>
      <c r="F591" s="74"/>
      <c r="G591" s="75" t="str">
        <f>IFERROR(VLOOKUP(A591,物料参数!B:H,7,FALSE),"")</f>
        <v/>
      </c>
      <c r="H591" s="75" t="e">
        <f t="shared" si="59"/>
        <v>#VALUE!</v>
      </c>
      <c r="I591" s="72"/>
      <c r="J591" s="72"/>
      <c r="K591" s="72"/>
      <c r="L591" s="73" t="str">
        <f t="shared" si="60"/>
        <v/>
      </c>
    </row>
    <row r="592" spans="1:12" ht="18" customHeight="1" x14ac:dyDescent="0.15">
      <c r="A592" s="72"/>
      <c r="B592" s="73" t="str">
        <f t="shared" si="55"/>
        <v/>
      </c>
      <c r="C592" s="73" t="str">
        <f t="shared" si="56"/>
        <v/>
      </c>
      <c r="D592" s="73" t="str">
        <f t="shared" si="57"/>
        <v/>
      </c>
      <c r="E592" s="73" t="str">
        <f t="shared" si="58"/>
        <v/>
      </c>
      <c r="F592" s="74"/>
      <c r="G592" s="75" t="str">
        <f>IFERROR(VLOOKUP(A592,物料参数!B:H,7,FALSE),"")</f>
        <v/>
      </c>
      <c r="H592" s="75" t="e">
        <f t="shared" si="59"/>
        <v>#VALUE!</v>
      </c>
      <c r="I592" s="72"/>
      <c r="J592" s="72"/>
      <c r="K592" s="72"/>
      <c r="L592" s="73" t="str">
        <f t="shared" si="60"/>
        <v/>
      </c>
    </row>
    <row r="593" spans="1:12" ht="18" customHeight="1" x14ac:dyDescent="0.15">
      <c r="A593" s="72"/>
      <c r="B593" s="73" t="str">
        <f t="shared" si="55"/>
        <v/>
      </c>
      <c r="C593" s="73" t="str">
        <f t="shared" si="56"/>
        <v/>
      </c>
      <c r="D593" s="73" t="str">
        <f t="shared" si="57"/>
        <v/>
      </c>
      <c r="E593" s="73" t="str">
        <f t="shared" si="58"/>
        <v/>
      </c>
      <c r="F593" s="74"/>
      <c r="G593" s="75" t="str">
        <f>IFERROR(VLOOKUP(A593,物料参数!B:H,7,FALSE),"")</f>
        <v/>
      </c>
      <c r="H593" s="75" t="e">
        <f t="shared" si="59"/>
        <v>#VALUE!</v>
      </c>
      <c r="I593" s="72"/>
      <c r="J593" s="72"/>
      <c r="K593" s="72"/>
      <c r="L593" s="73" t="str">
        <f t="shared" si="60"/>
        <v/>
      </c>
    </row>
    <row r="594" spans="1:12" ht="18" customHeight="1" x14ac:dyDescent="0.15">
      <c r="A594" s="72"/>
      <c r="B594" s="73" t="str">
        <f t="shared" si="55"/>
        <v/>
      </c>
      <c r="C594" s="73" t="str">
        <f t="shared" si="56"/>
        <v/>
      </c>
      <c r="D594" s="73" t="str">
        <f t="shared" si="57"/>
        <v/>
      </c>
      <c r="E594" s="73" t="str">
        <f t="shared" si="58"/>
        <v/>
      </c>
      <c r="F594" s="74"/>
      <c r="G594" s="75" t="str">
        <f>IFERROR(VLOOKUP(A594,物料参数!B:H,7,FALSE),"")</f>
        <v/>
      </c>
      <c r="H594" s="75" t="e">
        <f t="shared" si="59"/>
        <v>#VALUE!</v>
      </c>
      <c r="I594" s="72"/>
      <c r="J594" s="72"/>
      <c r="K594" s="72"/>
      <c r="L594" s="73" t="str">
        <f t="shared" si="60"/>
        <v/>
      </c>
    </row>
    <row r="595" spans="1:12" ht="18" customHeight="1" x14ac:dyDescent="0.15">
      <c r="A595" s="72"/>
      <c r="B595" s="73" t="str">
        <f t="shared" si="55"/>
        <v/>
      </c>
      <c r="C595" s="73" t="str">
        <f t="shared" si="56"/>
        <v/>
      </c>
      <c r="D595" s="73" t="str">
        <f t="shared" si="57"/>
        <v/>
      </c>
      <c r="E595" s="73" t="str">
        <f t="shared" si="58"/>
        <v/>
      </c>
      <c r="F595" s="74"/>
      <c r="G595" s="75" t="str">
        <f>IFERROR(VLOOKUP(A595,物料参数!B:H,7,FALSE),"")</f>
        <v/>
      </c>
      <c r="H595" s="75" t="e">
        <f t="shared" si="59"/>
        <v>#VALUE!</v>
      </c>
      <c r="I595" s="72"/>
      <c r="J595" s="72"/>
      <c r="K595" s="72"/>
      <c r="L595" s="73" t="str">
        <f t="shared" si="60"/>
        <v/>
      </c>
    </row>
    <row r="596" spans="1:12" ht="18" customHeight="1" x14ac:dyDescent="0.15">
      <c r="A596" s="72"/>
      <c r="B596" s="73" t="str">
        <f t="shared" si="55"/>
        <v/>
      </c>
      <c r="C596" s="73" t="str">
        <f t="shared" si="56"/>
        <v/>
      </c>
      <c r="D596" s="73" t="str">
        <f t="shared" si="57"/>
        <v/>
      </c>
      <c r="E596" s="73" t="str">
        <f t="shared" si="58"/>
        <v/>
      </c>
      <c r="F596" s="74"/>
      <c r="G596" s="75" t="str">
        <f>IFERROR(VLOOKUP(A596,物料参数!B:H,7,FALSE),"")</f>
        <v/>
      </c>
      <c r="H596" s="75" t="e">
        <f t="shared" si="59"/>
        <v>#VALUE!</v>
      </c>
      <c r="I596" s="72"/>
      <c r="J596" s="72"/>
      <c r="K596" s="72"/>
      <c r="L596" s="73" t="str">
        <f t="shared" si="60"/>
        <v/>
      </c>
    </row>
    <row r="597" spans="1:12" ht="18" customHeight="1" x14ac:dyDescent="0.15">
      <c r="A597" s="72"/>
      <c r="B597" s="73" t="str">
        <f t="shared" si="55"/>
        <v/>
      </c>
      <c r="C597" s="73" t="str">
        <f t="shared" si="56"/>
        <v/>
      </c>
      <c r="D597" s="73" t="str">
        <f t="shared" si="57"/>
        <v/>
      </c>
      <c r="E597" s="73" t="str">
        <f t="shared" si="58"/>
        <v/>
      </c>
      <c r="F597" s="74"/>
      <c r="G597" s="75" t="str">
        <f>IFERROR(VLOOKUP(A597,物料参数!B:H,7,FALSE),"")</f>
        <v/>
      </c>
      <c r="H597" s="75" t="e">
        <f t="shared" si="59"/>
        <v>#VALUE!</v>
      </c>
      <c r="I597" s="72"/>
      <c r="J597" s="72"/>
      <c r="K597" s="72"/>
      <c r="L597" s="73" t="str">
        <f t="shared" si="60"/>
        <v/>
      </c>
    </row>
    <row r="598" spans="1:12" ht="18" customHeight="1" x14ac:dyDescent="0.15">
      <c r="A598" s="72"/>
      <c r="B598" s="73" t="str">
        <f t="shared" si="55"/>
        <v/>
      </c>
      <c r="C598" s="73" t="str">
        <f t="shared" si="56"/>
        <v/>
      </c>
      <c r="D598" s="73" t="str">
        <f t="shared" si="57"/>
        <v/>
      </c>
      <c r="E598" s="73" t="str">
        <f t="shared" si="58"/>
        <v/>
      </c>
      <c r="F598" s="74"/>
      <c r="G598" s="75" t="str">
        <f>IFERROR(VLOOKUP(A598,物料参数!B:H,7,FALSE),"")</f>
        <v/>
      </c>
      <c r="H598" s="75" t="e">
        <f t="shared" si="59"/>
        <v>#VALUE!</v>
      </c>
      <c r="I598" s="72"/>
      <c r="J598" s="72"/>
      <c r="K598" s="72"/>
      <c r="L598" s="73" t="str">
        <f t="shared" si="60"/>
        <v/>
      </c>
    </row>
    <row r="599" spans="1:12" ht="18" customHeight="1" x14ac:dyDescent="0.15">
      <c r="A599" s="72"/>
      <c r="B599" s="73" t="str">
        <f t="shared" si="55"/>
        <v/>
      </c>
      <c r="C599" s="73" t="str">
        <f t="shared" si="56"/>
        <v/>
      </c>
      <c r="D599" s="73" t="str">
        <f t="shared" si="57"/>
        <v/>
      </c>
      <c r="E599" s="73" t="str">
        <f t="shared" si="58"/>
        <v/>
      </c>
      <c r="F599" s="74"/>
      <c r="G599" s="75" t="str">
        <f>IFERROR(VLOOKUP(A599,物料参数!B:H,7,FALSE),"")</f>
        <v/>
      </c>
      <c r="H599" s="75" t="e">
        <f t="shared" si="59"/>
        <v>#VALUE!</v>
      </c>
      <c r="I599" s="72"/>
      <c r="J599" s="72"/>
      <c r="K599" s="72"/>
      <c r="L599" s="73" t="str">
        <f t="shared" si="60"/>
        <v/>
      </c>
    </row>
    <row r="600" spans="1:12" ht="18" customHeight="1" x14ac:dyDescent="0.15">
      <c r="A600" s="72"/>
      <c r="B600" s="73" t="str">
        <f t="shared" si="55"/>
        <v/>
      </c>
      <c r="C600" s="73" t="str">
        <f t="shared" si="56"/>
        <v/>
      </c>
      <c r="D600" s="73" t="str">
        <f t="shared" si="57"/>
        <v/>
      </c>
      <c r="E600" s="73" t="str">
        <f t="shared" si="58"/>
        <v/>
      </c>
      <c r="F600" s="74"/>
      <c r="G600" s="75" t="str">
        <f>IFERROR(VLOOKUP(A600,物料参数!B:H,7,FALSE),"")</f>
        <v/>
      </c>
      <c r="H600" s="75" t="e">
        <f t="shared" si="59"/>
        <v>#VALUE!</v>
      </c>
      <c r="I600" s="72"/>
      <c r="J600" s="72"/>
      <c r="K600" s="72"/>
      <c r="L600" s="73" t="str">
        <f t="shared" si="60"/>
        <v/>
      </c>
    </row>
    <row r="601" spans="1:12" ht="18" customHeight="1" x14ac:dyDescent="0.15">
      <c r="A601" s="72"/>
      <c r="B601" s="73" t="str">
        <f t="shared" si="55"/>
        <v/>
      </c>
      <c r="C601" s="73" t="str">
        <f t="shared" si="56"/>
        <v/>
      </c>
      <c r="D601" s="73" t="str">
        <f t="shared" si="57"/>
        <v/>
      </c>
      <c r="E601" s="73" t="str">
        <f t="shared" si="58"/>
        <v/>
      </c>
      <c r="F601" s="74"/>
      <c r="G601" s="75" t="str">
        <f>IFERROR(VLOOKUP(A601,物料参数!B:H,7,FALSE),"")</f>
        <v/>
      </c>
      <c r="H601" s="75" t="e">
        <f t="shared" si="59"/>
        <v>#VALUE!</v>
      </c>
      <c r="I601" s="72"/>
      <c r="J601" s="72"/>
      <c r="K601" s="72"/>
      <c r="L601" s="73" t="str">
        <f t="shared" si="60"/>
        <v/>
      </c>
    </row>
    <row r="602" spans="1:12" ht="18" customHeight="1" x14ac:dyDescent="0.15">
      <c r="A602" s="72"/>
      <c r="B602" s="73" t="str">
        <f t="shared" si="55"/>
        <v/>
      </c>
      <c r="C602" s="73" t="str">
        <f t="shared" si="56"/>
        <v/>
      </c>
      <c r="D602" s="73" t="str">
        <f t="shared" si="57"/>
        <v/>
      </c>
      <c r="E602" s="73" t="str">
        <f t="shared" si="58"/>
        <v/>
      </c>
      <c r="F602" s="74"/>
      <c r="G602" s="75" t="str">
        <f>IFERROR(VLOOKUP(A602,物料参数!B:H,7,FALSE),"")</f>
        <v/>
      </c>
      <c r="H602" s="75" t="e">
        <f t="shared" si="59"/>
        <v>#VALUE!</v>
      </c>
      <c r="I602" s="72"/>
      <c r="J602" s="72"/>
      <c r="K602" s="72"/>
      <c r="L602" s="73" t="str">
        <f t="shared" si="60"/>
        <v/>
      </c>
    </row>
    <row r="603" spans="1:12" ht="18" customHeight="1" x14ac:dyDescent="0.15">
      <c r="A603" s="72"/>
      <c r="B603" s="73" t="str">
        <f t="shared" si="55"/>
        <v/>
      </c>
      <c r="C603" s="73" t="str">
        <f t="shared" si="56"/>
        <v/>
      </c>
      <c r="D603" s="73" t="str">
        <f t="shared" si="57"/>
        <v/>
      </c>
      <c r="E603" s="73" t="str">
        <f t="shared" si="58"/>
        <v/>
      </c>
      <c r="F603" s="74"/>
      <c r="G603" s="75" t="str">
        <f>IFERROR(VLOOKUP(A603,物料参数!B:H,7,FALSE),"")</f>
        <v/>
      </c>
      <c r="H603" s="75" t="e">
        <f t="shared" si="59"/>
        <v>#VALUE!</v>
      </c>
      <c r="I603" s="72"/>
      <c r="J603" s="72"/>
      <c r="K603" s="72"/>
      <c r="L603" s="73" t="str">
        <f t="shared" si="60"/>
        <v/>
      </c>
    </row>
    <row r="604" spans="1:12" ht="18" customHeight="1" x14ac:dyDescent="0.15">
      <c r="A604" s="72"/>
      <c r="B604" s="73" t="str">
        <f t="shared" si="55"/>
        <v/>
      </c>
      <c r="C604" s="73" t="str">
        <f t="shared" si="56"/>
        <v/>
      </c>
      <c r="D604" s="73" t="str">
        <f t="shared" si="57"/>
        <v/>
      </c>
      <c r="E604" s="73" t="str">
        <f t="shared" si="58"/>
        <v/>
      </c>
      <c r="F604" s="74"/>
      <c r="G604" s="75" t="str">
        <f>IFERROR(VLOOKUP(A604,物料参数!B:H,7,FALSE),"")</f>
        <v/>
      </c>
      <c r="H604" s="75" t="e">
        <f t="shared" si="59"/>
        <v>#VALUE!</v>
      </c>
      <c r="I604" s="72"/>
      <c r="J604" s="72"/>
      <c r="K604" s="72"/>
      <c r="L604" s="73" t="str">
        <f t="shared" si="60"/>
        <v/>
      </c>
    </row>
    <row r="605" spans="1:12" ht="18" customHeight="1" x14ac:dyDescent="0.15">
      <c r="A605" s="72"/>
      <c r="B605" s="73" t="str">
        <f t="shared" si="55"/>
        <v/>
      </c>
      <c r="C605" s="73" t="str">
        <f t="shared" si="56"/>
        <v/>
      </c>
      <c r="D605" s="73" t="str">
        <f t="shared" si="57"/>
        <v/>
      </c>
      <c r="E605" s="73" t="str">
        <f t="shared" si="58"/>
        <v/>
      </c>
      <c r="F605" s="74"/>
      <c r="G605" s="75" t="str">
        <f>IFERROR(VLOOKUP(A605,物料参数!B:H,7,FALSE),"")</f>
        <v/>
      </c>
      <c r="H605" s="75" t="e">
        <f t="shared" si="59"/>
        <v>#VALUE!</v>
      </c>
      <c r="I605" s="72"/>
      <c r="J605" s="72"/>
      <c r="K605" s="72"/>
      <c r="L605" s="73" t="str">
        <f t="shared" si="60"/>
        <v/>
      </c>
    </row>
    <row r="606" spans="1:12" ht="18" customHeight="1" x14ac:dyDescent="0.15">
      <c r="A606" s="72"/>
      <c r="B606" s="73" t="str">
        <f t="shared" si="55"/>
        <v/>
      </c>
      <c r="C606" s="73" t="str">
        <f t="shared" si="56"/>
        <v/>
      </c>
      <c r="D606" s="73" t="str">
        <f t="shared" si="57"/>
        <v/>
      </c>
      <c r="E606" s="73" t="str">
        <f t="shared" si="58"/>
        <v/>
      </c>
      <c r="F606" s="74"/>
      <c r="G606" s="75" t="str">
        <f>IFERROR(VLOOKUP(A606,物料参数!B:H,7,FALSE),"")</f>
        <v/>
      </c>
      <c r="H606" s="75" t="e">
        <f t="shared" si="59"/>
        <v>#VALUE!</v>
      </c>
      <c r="I606" s="72"/>
      <c r="J606" s="72"/>
      <c r="K606" s="72"/>
      <c r="L606" s="73" t="str">
        <f t="shared" si="60"/>
        <v/>
      </c>
    </row>
    <row r="607" spans="1:12" ht="18" customHeight="1" x14ac:dyDescent="0.15">
      <c r="A607" s="72"/>
      <c r="B607" s="73" t="str">
        <f t="shared" si="55"/>
        <v/>
      </c>
      <c r="C607" s="73" t="str">
        <f t="shared" si="56"/>
        <v/>
      </c>
      <c r="D607" s="73" t="str">
        <f t="shared" si="57"/>
        <v/>
      </c>
      <c r="E607" s="73" t="str">
        <f t="shared" si="58"/>
        <v/>
      </c>
      <c r="F607" s="74"/>
      <c r="G607" s="75" t="str">
        <f>IFERROR(VLOOKUP(A607,物料参数!B:H,7,FALSE),"")</f>
        <v/>
      </c>
      <c r="H607" s="75" t="e">
        <f t="shared" si="59"/>
        <v>#VALUE!</v>
      </c>
      <c r="I607" s="72"/>
      <c r="J607" s="72"/>
      <c r="K607" s="72"/>
      <c r="L607" s="73" t="str">
        <f t="shared" si="60"/>
        <v/>
      </c>
    </row>
    <row r="608" spans="1:12" ht="18" customHeight="1" x14ac:dyDescent="0.15">
      <c r="A608" s="72"/>
      <c r="B608" s="73" t="str">
        <f t="shared" si="55"/>
        <v/>
      </c>
      <c r="C608" s="73" t="str">
        <f t="shared" si="56"/>
        <v/>
      </c>
      <c r="D608" s="73" t="str">
        <f t="shared" si="57"/>
        <v/>
      </c>
      <c r="E608" s="73" t="str">
        <f t="shared" si="58"/>
        <v/>
      </c>
      <c r="F608" s="74"/>
      <c r="G608" s="75" t="str">
        <f>IFERROR(VLOOKUP(A608,物料参数!B:H,7,FALSE),"")</f>
        <v/>
      </c>
      <c r="H608" s="75" t="e">
        <f t="shared" si="59"/>
        <v>#VALUE!</v>
      </c>
      <c r="I608" s="72"/>
      <c r="J608" s="72"/>
      <c r="K608" s="72"/>
      <c r="L608" s="73" t="str">
        <f t="shared" si="60"/>
        <v/>
      </c>
    </row>
    <row r="609" spans="1:12" ht="18" customHeight="1" x14ac:dyDescent="0.15">
      <c r="A609" s="72"/>
      <c r="B609" s="73" t="str">
        <f t="shared" si="55"/>
        <v/>
      </c>
      <c r="C609" s="73" t="str">
        <f t="shared" si="56"/>
        <v/>
      </c>
      <c r="D609" s="73" t="str">
        <f t="shared" si="57"/>
        <v/>
      </c>
      <c r="E609" s="73" t="str">
        <f t="shared" si="58"/>
        <v/>
      </c>
      <c r="F609" s="74"/>
      <c r="G609" s="75" t="str">
        <f>IFERROR(VLOOKUP(A609,物料参数!B:H,7,FALSE),"")</f>
        <v/>
      </c>
      <c r="H609" s="75" t="e">
        <f t="shared" si="59"/>
        <v>#VALUE!</v>
      </c>
      <c r="I609" s="72"/>
      <c r="J609" s="72"/>
      <c r="K609" s="72"/>
      <c r="L609" s="73" t="str">
        <f t="shared" si="60"/>
        <v/>
      </c>
    </row>
    <row r="610" spans="1:12" ht="18" customHeight="1" x14ac:dyDescent="0.15">
      <c r="A610" s="72"/>
      <c r="B610" s="73" t="str">
        <f t="shared" si="55"/>
        <v/>
      </c>
      <c r="C610" s="73" t="str">
        <f t="shared" si="56"/>
        <v/>
      </c>
      <c r="D610" s="73" t="str">
        <f t="shared" si="57"/>
        <v/>
      </c>
      <c r="E610" s="73" t="str">
        <f t="shared" si="58"/>
        <v/>
      </c>
      <c r="F610" s="74"/>
      <c r="G610" s="75" t="str">
        <f>IFERROR(VLOOKUP(A610,物料参数!B:H,7,FALSE),"")</f>
        <v/>
      </c>
      <c r="H610" s="75" t="e">
        <f t="shared" si="59"/>
        <v>#VALUE!</v>
      </c>
      <c r="I610" s="72"/>
      <c r="J610" s="72"/>
      <c r="K610" s="72"/>
      <c r="L610" s="73" t="str">
        <f t="shared" si="60"/>
        <v/>
      </c>
    </row>
    <row r="611" spans="1:12" ht="18" customHeight="1" x14ac:dyDescent="0.15">
      <c r="A611" s="72"/>
      <c r="B611" s="73" t="str">
        <f t="shared" si="55"/>
        <v/>
      </c>
      <c r="C611" s="73" t="str">
        <f t="shared" si="56"/>
        <v/>
      </c>
      <c r="D611" s="73" t="str">
        <f t="shared" si="57"/>
        <v/>
      </c>
      <c r="E611" s="73" t="str">
        <f t="shared" si="58"/>
        <v/>
      </c>
      <c r="F611" s="74"/>
      <c r="G611" s="75" t="str">
        <f>IFERROR(VLOOKUP(A611,物料参数!B:H,7,FALSE),"")</f>
        <v/>
      </c>
      <c r="H611" s="75" t="e">
        <f t="shared" si="59"/>
        <v>#VALUE!</v>
      </c>
      <c r="I611" s="72"/>
      <c r="J611" s="72"/>
      <c r="K611" s="72"/>
      <c r="L611" s="73" t="str">
        <f t="shared" si="60"/>
        <v/>
      </c>
    </row>
    <row r="612" spans="1:12" ht="18" customHeight="1" x14ac:dyDescent="0.15">
      <c r="A612" s="72"/>
      <c r="B612" s="73" t="str">
        <f t="shared" si="55"/>
        <v/>
      </c>
      <c r="C612" s="73" t="str">
        <f t="shared" si="56"/>
        <v/>
      </c>
      <c r="D612" s="73" t="str">
        <f t="shared" si="57"/>
        <v/>
      </c>
      <c r="E612" s="73" t="str">
        <f t="shared" si="58"/>
        <v/>
      </c>
      <c r="F612" s="74"/>
      <c r="G612" s="75" t="str">
        <f>IFERROR(VLOOKUP(A612,物料参数!B:H,7,FALSE),"")</f>
        <v/>
      </c>
      <c r="H612" s="75" t="e">
        <f t="shared" si="59"/>
        <v>#VALUE!</v>
      </c>
      <c r="I612" s="72"/>
      <c r="J612" s="72"/>
      <c r="K612" s="72"/>
      <c r="L612" s="73" t="str">
        <f t="shared" si="60"/>
        <v/>
      </c>
    </row>
    <row r="613" spans="1:12" ht="18" customHeight="1" x14ac:dyDescent="0.15">
      <c r="A613" s="72"/>
      <c r="B613" s="73" t="str">
        <f t="shared" si="55"/>
        <v/>
      </c>
      <c r="C613" s="73" t="str">
        <f t="shared" si="56"/>
        <v/>
      </c>
      <c r="D613" s="73" t="str">
        <f t="shared" si="57"/>
        <v/>
      </c>
      <c r="E613" s="73" t="str">
        <f t="shared" si="58"/>
        <v/>
      </c>
      <c r="F613" s="74"/>
      <c r="G613" s="75" t="str">
        <f>IFERROR(VLOOKUP(A613,物料参数!B:H,7,FALSE),"")</f>
        <v/>
      </c>
      <c r="H613" s="75" t="e">
        <f t="shared" si="59"/>
        <v>#VALUE!</v>
      </c>
      <c r="I613" s="72"/>
      <c r="J613" s="72"/>
      <c r="K613" s="72"/>
      <c r="L613" s="73" t="str">
        <f t="shared" si="60"/>
        <v/>
      </c>
    </row>
    <row r="614" spans="1:12" ht="18" customHeight="1" x14ac:dyDescent="0.15">
      <c r="A614" s="72"/>
      <c r="B614" s="73" t="str">
        <f t="shared" si="55"/>
        <v/>
      </c>
      <c r="C614" s="73" t="str">
        <f t="shared" si="56"/>
        <v/>
      </c>
      <c r="D614" s="73" t="str">
        <f t="shared" si="57"/>
        <v/>
      </c>
      <c r="E614" s="73" t="str">
        <f t="shared" si="58"/>
        <v/>
      </c>
      <c r="F614" s="74"/>
      <c r="G614" s="75" t="str">
        <f>IFERROR(VLOOKUP(A614,物料参数!B:H,7,FALSE),"")</f>
        <v/>
      </c>
      <c r="H614" s="75" t="e">
        <f t="shared" si="59"/>
        <v>#VALUE!</v>
      </c>
      <c r="I614" s="72"/>
      <c r="J614" s="72"/>
      <c r="K614" s="72"/>
      <c r="L614" s="73" t="str">
        <f t="shared" si="60"/>
        <v/>
      </c>
    </row>
    <row r="615" spans="1:12" ht="18" customHeight="1" x14ac:dyDescent="0.15">
      <c r="A615" s="72"/>
      <c r="B615" s="73" t="str">
        <f t="shared" si="55"/>
        <v/>
      </c>
      <c r="C615" s="73" t="str">
        <f t="shared" si="56"/>
        <v/>
      </c>
      <c r="D615" s="73" t="str">
        <f t="shared" si="57"/>
        <v/>
      </c>
      <c r="E615" s="73" t="str">
        <f t="shared" si="58"/>
        <v/>
      </c>
      <c r="F615" s="74"/>
      <c r="G615" s="75" t="str">
        <f>IFERROR(VLOOKUP(A615,物料参数!B:H,7,FALSE),"")</f>
        <v/>
      </c>
      <c r="H615" s="75" t="e">
        <f t="shared" si="59"/>
        <v>#VALUE!</v>
      </c>
      <c r="I615" s="72"/>
      <c r="J615" s="72"/>
      <c r="K615" s="72"/>
      <c r="L615" s="73" t="str">
        <f t="shared" si="60"/>
        <v/>
      </c>
    </row>
    <row r="616" spans="1:12" ht="18" customHeight="1" x14ac:dyDescent="0.15">
      <c r="A616" s="72"/>
      <c r="B616" s="73" t="str">
        <f t="shared" si="55"/>
        <v/>
      </c>
      <c r="C616" s="73" t="str">
        <f t="shared" si="56"/>
        <v/>
      </c>
      <c r="D616" s="73" t="str">
        <f t="shared" si="57"/>
        <v/>
      </c>
      <c r="E616" s="73" t="str">
        <f t="shared" si="58"/>
        <v/>
      </c>
      <c r="F616" s="74"/>
      <c r="G616" s="75" t="str">
        <f>IFERROR(VLOOKUP(A616,物料参数!B:H,7,FALSE),"")</f>
        <v/>
      </c>
      <c r="H616" s="75" t="e">
        <f t="shared" si="59"/>
        <v>#VALUE!</v>
      </c>
      <c r="I616" s="72"/>
      <c r="J616" s="72"/>
      <c r="K616" s="72"/>
      <c r="L616" s="73" t="str">
        <f t="shared" si="60"/>
        <v/>
      </c>
    </row>
    <row r="617" spans="1:12" ht="18" customHeight="1" x14ac:dyDescent="0.15">
      <c r="A617" s="72"/>
      <c r="B617" s="73" t="str">
        <f t="shared" si="55"/>
        <v/>
      </c>
      <c r="C617" s="73" t="str">
        <f t="shared" si="56"/>
        <v/>
      </c>
      <c r="D617" s="73" t="str">
        <f t="shared" si="57"/>
        <v/>
      </c>
      <c r="E617" s="73" t="str">
        <f t="shared" si="58"/>
        <v/>
      </c>
      <c r="F617" s="74"/>
      <c r="G617" s="75" t="str">
        <f>IFERROR(VLOOKUP(A617,物料参数!B:H,7,FALSE),"")</f>
        <v/>
      </c>
      <c r="H617" s="75" t="e">
        <f t="shared" si="59"/>
        <v>#VALUE!</v>
      </c>
      <c r="I617" s="72"/>
      <c r="J617" s="72"/>
      <c r="K617" s="72"/>
      <c r="L617" s="73" t="str">
        <f t="shared" si="60"/>
        <v/>
      </c>
    </row>
    <row r="618" spans="1:12" ht="18" customHeight="1" x14ac:dyDescent="0.15">
      <c r="A618" s="72"/>
      <c r="B618" s="73" t="str">
        <f t="shared" si="55"/>
        <v/>
      </c>
      <c r="C618" s="73" t="str">
        <f t="shared" si="56"/>
        <v/>
      </c>
      <c r="D618" s="73" t="str">
        <f t="shared" si="57"/>
        <v/>
      </c>
      <c r="E618" s="73" t="str">
        <f t="shared" si="58"/>
        <v/>
      </c>
      <c r="F618" s="74"/>
      <c r="G618" s="75" t="str">
        <f>IFERROR(VLOOKUP(A618,物料参数!B:H,7,FALSE),"")</f>
        <v/>
      </c>
      <c r="H618" s="75" t="e">
        <f t="shared" si="59"/>
        <v>#VALUE!</v>
      </c>
      <c r="I618" s="72"/>
      <c r="J618" s="72"/>
      <c r="K618" s="72"/>
      <c r="L618" s="73" t="str">
        <f t="shared" si="60"/>
        <v/>
      </c>
    </row>
    <row r="619" spans="1:12" ht="18" customHeight="1" x14ac:dyDescent="0.15">
      <c r="A619" s="72"/>
      <c r="B619" s="73" t="str">
        <f t="shared" si="55"/>
        <v/>
      </c>
      <c r="C619" s="73" t="str">
        <f t="shared" si="56"/>
        <v/>
      </c>
      <c r="D619" s="73" t="str">
        <f t="shared" si="57"/>
        <v/>
      </c>
      <c r="E619" s="73" t="str">
        <f t="shared" si="58"/>
        <v/>
      </c>
      <c r="F619" s="74"/>
      <c r="G619" s="75" t="str">
        <f>IFERROR(VLOOKUP(A619,物料参数!B:H,7,FALSE),"")</f>
        <v/>
      </c>
      <c r="H619" s="75" t="e">
        <f t="shared" si="59"/>
        <v>#VALUE!</v>
      </c>
      <c r="I619" s="72"/>
      <c r="J619" s="72"/>
      <c r="K619" s="72"/>
      <c r="L619" s="73" t="str">
        <f t="shared" si="60"/>
        <v/>
      </c>
    </row>
    <row r="620" spans="1:12" ht="18" customHeight="1" x14ac:dyDescent="0.15">
      <c r="A620" s="72"/>
      <c r="B620" s="73" t="str">
        <f t="shared" si="55"/>
        <v/>
      </c>
      <c r="C620" s="73" t="str">
        <f t="shared" si="56"/>
        <v/>
      </c>
      <c r="D620" s="73" t="str">
        <f t="shared" si="57"/>
        <v/>
      </c>
      <c r="E620" s="73" t="str">
        <f t="shared" si="58"/>
        <v/>
      </c>
      <c r="F620" s="74"/>
      <c r="G620" s="75" t="str">
        <f>IFERROR(VLOOKUP(A620,物料参数!B:H,7,FALSE),"")</f>
        <v/>
      </c>
      <c r="H620" s="75" t="e">
        <f t="shared" si="59"/>
        <v>#VALUE!</v>
      </c>
      <c r="I620" s="72"/>
      <c r="J620" s="72"/>
      <c r="K620" s="72"/>
      <c r="L620" s="73" t="str">
        <f t="shared" si="60"/>
        <v/>
      </c>
    </row>
    <row r="621" spans="1:12" ht="18" customHeight="1" x14ac:dyDescent="0.15">
      <c r="A621" s="72"/>
      <c r="B621" s="73" t="str">
        <f t="shared" si="55"/>
        <v/>
      </c>
      <c r="C621" s="73" t="str">
        <f t="shared" si="56"/>
        <v/>
      </c>
      <c r="D621" s="73" t="str">
        <f t="shared" si="57"/>
        <v/>
      </c>
      <c r="E621" s="73" t="str">
        <f t="shared" si="58"/>
        <v/>
      </c>
      <c r="F621" s="74"/>
      <c r="G621" s="75" t="str">
        <f>IFERROR(VLOOKUP(A621,物料参数!B:H,7,FALSE),"")</f>
        <v/>
      </c>
      <c r="H621" s="75" t="e">
        <f t="shared" si="59"/>
        <v>#VALUE!</v>
      </c>
      <c r="I621" s="72"/>
      <c r="J621" s="72"/>
      <c r="K621" s="72"/>
      <c r="L621" s="73" t="str">
        <f t="shared" si="60"/>
        <v/>
      </c>
    </row>
    <row r="622" spans="1:12" ht="18" customHeight="1" x14ac:dyDescent="0.15">
      <c r="A622" s="72"/>
      <c r="B622" s="73" t="str">
        <f t="shared" si="55"/>
        <v/>
      </c>
      <c r="C622" s="73" t="str">
        <f t="shared" si="56"/>
        <v/>
      </c>
      <c r="D622" s="73" t="str">
        <f t="shared" si="57"/>
        <v/>
      </c>
      <c r="E622" s="73" t="str">
        <f t="shared" si="58"/>
        <v/>
      </c>
      <c r="F622" s="74"/>
      <c r="G622" s="75" t="str">
        <f>IFERROR(VLOOKUP(A622,物料参数!B:H,7,FALSE),"")</f>
        <v/>
      </c>
      <c r="H622" s="75" t="e">
        <f t="shared" si="59"/>
        <v>#VALUE!</v>
      </c>
      <c r="I622" s="72"/>
      <c r="J622" s="72"/>
      <c r="K622" s="72"/>
      <c r="L622" s="73" t="str">
        <f t="shared" si="60"/>
        <v/>
      </c>
    </row>
    <row r="623" spans="1:12" ht="18" customHeight="1" x14ac:dyDescent="0.15">
      <c r="A623" s="72"/>
      <c r="B623" s="73" t="str">
        <f t="shared" si="55"/>
        <v/>
      </c>
      <c r="C623" s="73" t="str">
        <f t="shared" si="56"/>
        <v/>
      </c>
      <c r="D623" s="73" t="str">
        <f t="shared" si="57"/>
        <v/>
      </c>
      <c r="E623" s="73" t="str">
        <f t="shared" si="58"/>
        <v/>
      </c>
      <c r="F623" s="74"/>
      <c r="G623" s="75" t="str">
        <f>IFERROR(VLOOKUP(A623,物料参数!B:H,7,FALSE),"")</f>
        <v/>
      </c>
      <c r="H623" s="75" t="e">
        <f t="shared" si="59"/>
        <v>#VALUE!</v>
      </c>
      <c r="I623" s="72"/>
      <c r="J623" s="72"/>
      <c r="K623" s="72"/>
      <c r="L623" s="73" t="str">
        <f t="shared" si="60"/>
        <v/>
      </c>
    </row>
    <row r="624" spans="1:12" ht="18" customHeight="1" x14ac:dyDescent="0.15">
      <c r="A624" s="72"/>
      <c r="B624" s="73" t="str">
        <f t="shared" si="55"/>
        <v/>
      </c>
      <c r="C624" s="73" t="str">
        <f t="shared" si="56"/>
        <v/>
      </c>
      <c r="D624" s="73" t="str">
        <f t="shared" si="57"/>
        <v/>
      </c>
      <c r="E624" s="73" t="str">
        <f t="shared" si="58"/>
        <v/>
      </c>
      <c r="F624" s="74"/>
      <c r="G624" s="75" t="str">
        <f>IFERROR(VLOOKUP(A624,物料参数!B:H,7,FALSE),"")</f>
        <v/>
      </c>
      <c r="H624" s="75" t="e">
        <f t="shared" si="59"/>
        <v>#VALUE!</v>
      </c>
      <c r="I624" s="72"/>
      <c r="J624" s="72"/>
      <c r="K624" s="72"/>
      <c r="L624" s="73" t="str">
        <f t="shared" si="60"/>
        <v/>
      </c>
    </row>
    <row r="625" spans="1:12" ht="18" customHeight="1" x14ac:dyDescent="0.15">
      <c r="A625" s="72"/>
      <c r="B625" s="73" t="str">
        <f t="shared" si="55"/>
        <v/>
      </c>
      <c r="C625" s="73" t="str">
        <f t="shared" si="56"/>
        <v/>
      </c>
      <c r="D625" s="73" t="str">
        <f t="shared" si="57"/>
        <v/>
      </c>
      <c r="E625" s="73" t="str">
        <f t="shared" si="58"/>
        <v/>
      </c>
      <c r="F625" s="74"/>
      <c r="G625" s="75" t="str">
        <f>IFERROR(VLOOKUP(A625,物料参数!B:H,7,FALSE),"")</f>
        <v/>
      </c>
      <c r="H625" s="75" t="e">
        <f t="shared" si="59"/>
        <v>#VALUE!</v>
      </c>
      <c r="I625" s="72"/>
      <c r="J625" s="72"/>
      <c r="K625" s="72"/>
      <c r="L625" s="73" t="str">
        <f t="shared" si="60"/>
        <v/>
      </c>
    </row>
    <row r="626" spans="1:12" ht="18" customHeight="1" x14ac:dyDescent="0.15">
      <c r="A626" s="72"/>
      <c r="B626" s="73" t="str">
        <f t="shared" si="55"/>
        <v/>
      </c>
      <c r="C626" s="73" t="str">
        <f t="shared" si="56"/>
        <v/>
      </c>
      <c r="D626" s="73" t="str">
        <f t="shared" si="57"/>
        <v/>
      </c>
      <c r="E626" s="73" t="str">
        <f t="shared" si="58"/>
        <v/>
      </c>
      <c r="F626" s="74"/>
      <c r="G626" s="75" t="str">
        <f>IFERROR(VLOOKUP(A626,物料参数!B:H,7,FALSE),"")</f>
        <v/>
      </c>
      <c r="H626" s="75" t="e">
        <f t="shared" si="59"/>
        <v>#VALUE!</v>
      </c>
      <c r="I626" s="72"/>
      <c r="J626" s="72"/>
      <c r="K626" s="72"/>
      <c r="L626" s="73" t="str">
        <f t="shared" si="60"/>
        <v/>
      </c>
    </row>
    <row r="627" spans="1:12" ht="18" customHeight="1" x14ac:dyDescent="0.15">
      <c r="A627" s="72"/>
      <c r="B627" s="73" t="str">
        <f t="shared" si="55"/>
        <v/>
      </c>
      <c r="C627" s="73" t="str">
        <f t="shared" si="56"/>
        <v/>
      </c>
      <c r="D627" s="73" t="str">
        <f t="shared" si="57"/>
        <v/>
      </c>
      <c r="E627" s="73" t="str">
        <f t="shared" si="58"/>
        <v/>
      </c>
      <c r="F627" s="74"/>
      <c r="G627" s="75" t="str">
        <f>IFERROR(VLOOKUP(A627,物料参数!B:H,7,FALSE),"")</f>
        <v/>
      </c>
      <c r="H627" s="75" t="e">
        <f t="shared" si="59"/>
        <v>#VALUE!</v>
      </c>
      <c r="I627" s="72"/>
      <c r="J627" s="72"/>
      <c r="K627" s="72"/>
      <c r="L627" s="73" t="str">
        <f t="shared" si="60"/>
        <v/>
      </c>
    </row>
    <row r="628" spans="1:12" ht="18" customHeight="1" x14ac:dyDescent="0.15">
      <c r="A628" s="72"/>
      <c r="B628" s="73" t="str">
        <f t="shared" si="55"/>
        <v/>
      </c>
      <c r="C628" s="73" t="str">
        <f t="shared" si="56"/>
        <v/>
      </c>
      <c r="D628" s="73" t="str">
        <f t="shared" si="57"/>
        <v/>
      </c>
      <c r="E628" s="73" t="str">
        <f t="shared" si="58"/>
        <v/>
      </c>
      <c r="F628" s="74"/>
      <c r="G628" s="75" t="str">
        <f>IFERROR(VLOOKUP(A628,物料参数!B:H,7,FALSE),"")</f>
        <v/>
      </c>
      <c r="H628" s="75" t="e">
        <f t="shared" si="59"/>
        <v>#VALUE!</v>
      </c>
      <c r="I628" s="72"/>
      <c r="J628" s="72"/>
      <c r="K628" s="72"/>
      <c r="L628" s="73" t="str">
        <f t="shared" si="60"/>
        <v/>
      </c>
    </row>
    <row r="629" spans="1:12" ht="18" customHeight="1" x14ac:dyDescent="0.15">
      <c r="A629" s="72"/>
      <c r="B629" s="73" t="str">
        <f t="shared" si="55"/>
        <v/>
      </c>
      <c r="C629" s="73" t="str">
        <f t="shared" si="56"/>
        <v/>
      </c>
      <c r="D629" s="73" t="str">
        <f t="shared" si="57"/>
        <v/>
      </c>
      <c r="E629" s="73" t="str">
        <f t="shared" si="58"/>
        <v/>
      </c>
      <c r="F629" s="74"/>
      <c r="G629" s="75" t="str">
        <f>IFERROR(VLOOKUP(A629,物料参数!B:H,7,FALSE),"")</f>
        <v/>
      </c>
      <c r="H629" s="75" t="e">
        <f t="shared" si="59"/>
        <v>#VALUE!</v>
      </c>
      <c r="I629" s="72"/>
      <c r="J629" s="72"/>
      <c r="K629" s="72"/>
      <c r="L629" s="73" t="str">
        <f t="shared" si="60"/>
        <v/>
      </c>
    </row>
    <row r="630" spans="1:12" ht="18" customHeight="1" x14ac:dyDescent="0.15">
      <c r="A630" s="72"/>
      <c r="B630" s="73" t="str">
        <f t="shared" si="55"/>
        <v/>
      </c>
      <c r="C630" s="73" t="str">
        <f t="shared" si="56"/>
        <v/>
      </c>
      <c r="D630" s="73" t="str">
        <f t="shared" si="57"/>
        <v/>
      </c>
      <c r="E630" s="73" t="str">
        <f t="shared" si="58"/>
        <v/>
      </c>
      <c r="F630" s="74"/>
      <c r="G630" s="75" t="str">
        <f>IFERROR(VLOOKUP(A630,物料参数!B:H,7,FALSE),"")</f>
        <v/>
      </c>
      <c r="H630" s="75" t="e">
        <f t="shared" si="59"/>
        <v>#VALUE!</v>
      </c>
      <c r="I630" s="72"/>
      <c r="J630" s="72"/>
      <c r="K630" s="72"/>
      <c r="L630" s="73" t="str">
        <f t="shared" si="60"/>
        <v/>
      </c>
    </row>
    <row r="631" spans="1:12" ht="18" customHeight="1" x14ac:dyDescent="0.15">
      <c r="A631" s="72"/>
      <c r="B631" s="73" t="str">
        <f t="shared" si="55"/>
        <v/>
      </c>
      <c r="C631" s="73" t="str">
        <f t="shared" si="56"/>
        <v/>
      </c>
      <c r="D631" s="73" t="str">
        <f t="shared" si="57"/>
        <v/>
      </c>
      <c r="E631" s="73" t="str">
        <f t="shared" si="58"/>
        <v/>
      </c>
      <c r="F631" s="74"/>
      <c r="G631" s="75" t="str">
        <f>IFERROR(VLOOKUP(A631,物料参数!B:H,7,FALSE),"")</f>
        <v/>
      </c>
      <c r="H631" s="75" t="e">
        <f t="shared" si="59"/>
        <v>#VALUE!</v>
      </c>
      <c r="I631" s="72"/>
      <c r="J631" s="72"/>
      <c r="K631" s="72"/>
      <c r="L631" s="73" t="str">
        <f t="shared" si="60"/>
        <v/>
      </c>
    </row>
    <row r="632" spans="1:12" ht="18" customHeight="1" x14ac:dyDescent="0.15">
      <c r="A632" s="72"/>
      <c r="B632" s="73" t="str">
        <f t="shared" si="55"/>
        <v/>
      </c>
      <c r="C632" s="73" t="str">
        <f t="shared" si="56"/>
        <v/>
      </c>
      <c r="D632" s="73" t="str">
        <f t="shared" si="57"/>
        <v/>
      </c>
      <c r="E632" s="73" t="str">
        <f t="shared" si="58"/>
        <v/>
      </c>
      <c r="F632" s="74"/>
      <c r="G632" s="75" t="str">
        <f>IFERROR(VLOOKUP(A632,物料参数!B:H,7,FALSE),"")</f>
        <v/>
      </c>
      <c r="H632" s="75" t="e">
        <f t="shared" si="59"/>
        <v>#VALUE!</v>
      </c>
      <c r="I632" s="72"/>
      <c r="J632" s="72"/>
      <c r="K632" s="72"/>
      <c r="L632" s="73" t="str">
        <f t="shared" si="60"/>
        <v/>
      </c>
    </row>
    <row r="633" spans="1:12" ht="18" customHeight="1" x14ac:dyDescent="0.15">
      <c r="A633" s="72"/>
      <c r="B633" s="73" t="str">
        <f t="shared" si="55"/>
        <v/>
      </c>
      <c r="C633" s="73" t="str">
        <f t="shared" si="56"/>
        <v/>
      </c>
      <c r="D633" s="73" t="str">
        <f t="shared" si="57"/>
        <v/>
      </c>
      <c r="E633" s="73" t="str">
        <f t="shared" si="58"/>
        <v/>
      </c>
      <c r="F633" s="74"/>
      <c r="G633" s="75" t="str">
        <f>IFERROR(VLOOKUP(A633,物料参数!B:H,7,FALSE),"")</f>
        <v/>
      </c>
      <c r="H633" s="75" t="e">
        <f t="shared" si="59"/>
        <v>#VALUE!</v>
      </c>
      <c r="I633" s="72"/>
      <c r="J633" s="72"/>
      <c r="K633" s="72"/>
      <c r="L633" s="73" t="str">
        <f t="shared" si="60"/>
        <v/>
      </c>
    </row>
    <row r="634" spans="1:12" ht="18" customHeight="1" x14ac:dyDescent="0.15">
      <c r="A634" s="72"/>
      <c r="B634" s="73" t="str">
        <f t="shared" si="55"/>
        <v/>
      </c>
      <c r="C634" s="73" t="str">
        <f t="shared" si="56"/>
        <v/>
      </c>
      <c r="D634" s="73" t="str">
        <f t="shared" si="57"/>
        <v/>
      </c>
      <c r="E634" s="73" t="str">
        <f t="shared" si="58"/>
        <v/>
      </c>
      <c r="F634" s="74"/>
      <c r="G634" s="75" t="str">
        <f>IFERROR(VLOOKUP(A634,物料参数!B:H,7,FALSE),"")</f>
        <v/>
      </c>
      <c r="H634" s="75" t="e">
        <f t="shared" si="59"/>
        <v>#VALUE!</v>
      </c>
      <c r="I634" s="72"/>
      <c r="J634" s="72"/>
      <c r="K634" s="72"/>
      <c r="L634" s="73" t="str">
        <f t="shared" si="60"/>
        <v/>
      </c>
    </row>
    <row r="635" spans="1:12" ht="18" customHeight="1" x14ac:dyDescent="0.15">
      <c r="A635" s="72"/>
      <c r="B635" s="73" t="str">
        <f t="shared" si="55"/>
        <v/>
      </c>
      <c r="C635" s="73" t="str">
        <f t="shared" si="56"/>
        <v/>
      </c>
      <c r="D635" s="73" t="str">
        <f t="shared" si="57"/>
        <v/>
      </c>
      <c r="E635" s="73" t="str">
        <f t="shared" si="58"/>
        <v/>
      </c>
      <c r="F635" s="74"/>
      <c r="G635" s="75" t="str">
        <f>IFERROR(VLOOKUP(A635,物料参数!B:H,7,FALSE),"")</f>
        <v/>
      </c>
      <c r="H635" s="75" t="e">
        <f t="shared" si="59"/>
        <v>#VALUE!</v>
      </c>
      <c r="I635" s="72"/>
      <c r="J635" s="72"/>
      <c r="K635" s="72"/>
      <c r="L635" s="73" t="str">
        <f t="shared" si="60"/>
        <v/>
      </c>
    </row>
    <row r="636" spans="1:12" ht="18" customHeight="1" x14ac:dyDescent="0.15">
      <c r="A636" s="72"/>
      <c r="B636" s="73" t="str">
        <f t="shared" si="55"/>
        <v/>
      </c>
      <c r="C636" s="73" t="str">
        <f t="shared" si="56"/>
        <v/>
      </c>
      <c r="D636" s="73" t="str">
        <f t="shared" si="57"/>
        <v/>
      </c>
      <c r="E636" s="73" t="str">
        <f t="shared" si="58"/>
        <v/>
      </c>
      <c r="F636" s="74"/>
      <c r="G636" s="75" t="str">
        <f>IFERROR(VLOOKUP(A636,物料参数!B:H,7,FALSE),"")</f>
        <v/>
      </c>
      <c r="H636" s="75" t="e">
        <f t="shared" si="59"/>
        <v>#VALUE!</v>
      </c>
      <c r="I636" s="72"/>
      <c r="J636" s="72"/>
      <c r="K636" s="72"/>
      <c r="L636" s="73" t="str">
        <f t="shared" si="60"/>
        <v/>
      </c>
    </row>
    <row r="637" spans="1:12" ht="18" customHeight="1" x14ac:dyDescent="0.15">
      <c r="A637" s="72"/>
      <c r="B637" s="73" t="str">
        <f t="shared" si="55"/>
        <v/>
      </c>
      <c r="C637" s="73" t="str">
        <f t="shared" si="56"/>
        <v/>
      </c>
      <c r="D637" s="73" t="str">
        <f t="shared" si="57"/>
        <v/>
      </c>
      <c r="E637" s="73" t="str">
        <f t="shared" si="58"/>
        <v/>
      </c>
      <c r="F637" s="74"/>
      <c r="G637" s="75" t="str">
        <f>IFERROR(VLOOKUP(A637,物料参数!B:H,7,FALSE),"")</f>
        <v/>
      </c>
      <c r="H637" s="75" t="e">
        <f t="shared" si="59"/>
        <v>#VALUE!</v>
      </c>
      <c r="I637" s="72"/>
      <c r="J637" s="72"/>
      <c r="K637" s="72"/>
      <c r="L637" s="73" t="str">
        <f t="shared" si="60"/>
        <v/>
      </c>
    </row>
    <row r="638" spans="1:12" ht="18" customHeight="1" x14ac:dyDescent="0.15">
      <c r="A638" s="72"/>
      <c r="B638" s="73" t="str">
        <f t="shared" si="55"/>
        <v/>
      </c>
      <c r="C638" s="73" t="str">
        <f t="shared" si="56"/>
        <v/>
      </c>
      <c r="D638" s="73" t="str">
        <f t="shared" si="57"/>
        <v/>
      </c>
      <c r="E638" s="73" t="str">
        <f t="shared" si="58"/>
        <v/>
      </c>
      <c r="F638" s="74"/>
      <c r="G638" s="75" t="str">
        <f>IFERROR(VLOOKUP(A638,物料参数!B:H,7,FALSE),"")</f>
        <v/>
      </c>
      <c r="H638" s="75" t="e">
        <f t="shared" si="59"/>
        <v>#VALUE!</v>
      </c>
      <c r="I638" s="72"/>
      <c r="J638" s="72"/>
      <c r="K638" s="72"/>
      <c r="L638" s="73" t="str">
        <f t="shared" si="60"/>
        <v/>
      </c>
    </row>
    <row r="639" spans="1:12" ht="18" customHeight="1" x14ac:dyDescent="0.15">
      <c r="A639" s="72"/>
      <c r="B639" s="73" t="str">
        <f t="shared" si="55"/>
        <v/>
      </c>
      <c r="C639" s="73" t="str">
        <f t="shared" si="56"/>
        <v/>
      </c>
      <c r="D639" s="73" t="str">
        <f t="shared" si="57"/>
        <v/>
      </c>
      <c r="E639" s="73" t="str">
        <f t="shared" si="58"/>
        <v/>
      </c>
      <c r="F639" s="74"/>
      <c r="G639" s="75" t="str">
        <f>IFERROR(VLOOKUP(A639,物料参数!B:H,7,FALSE),"")</f>
        <v/>
      </c>
      <c r="H639" s="75" t="e">
        <f t="shared" si="59"/>
        <v>#VALUE!</v>
      </c>
      <c r="I639" s="72"/>
      <c r="J639" s="72"/>
      <c r="K639" s="72"/>
      <c r="L639" s="73" t="str">
        <f t="shared" si="60"/>
        <v/>
      </c>
    </row>
    <row r="640" spans="1:12" ht="18" customHeight="1" x14ac:dyDescent="0.15">
      <c r="A640" s="72"/>
      <c r="B640" s="73" t="str">
        <f t="shared" si="55"/>
        <v/>
      </c>
      <c r="C640" s="73" t="str">
        <f t="shared" si="56"/>
        <v/>
      </c>
      <c r="D640" s="73" t="str">
        <f t="shared" si="57"/>
        <v/>
      </c>
      <c r="E640" s="73" t="str">
        <f t="shared" si="58"/>
        <v/>
      </c>
      <c r="F640" s="74"/>
      <c r="G640" s="75" t="str">
        <f>IFERROR(VLOOKUP(A640,物料参数!B:H,7,FALSE),"")</f>
        <v/>
      </c>
      <c r="H640" s="75" t="e">
        <f t="shared" si="59"/>
        <v>#VALUE!</v>
      </c>
      <c r="I640" s="72"/>
      <c r="J640" s="72"/>
      <c r="K640" s="72"/>
      <c r="L640" s="73" t="str">
        <f t="shared" si="60"/>
        <v/>
      </c>
    </row>
    <row r="641" spans="1:12" ht="18" customHeight="1" x14ac:dyDescent="0.15">
      <c r="A641" s="72"/>
      <c r="B641" s="73" t="str">
        <f t="shared" si="55"/>
        <v/>
      </c>
      <c r="C641" s="73" t="str">
        <f t="shared" si="56"/>
        <v/>
      </c>
      <c r="D641" s="73" t="str">
        <f t="shared" si="57"/>
        <v/>
      </c>
      <c r="E641" s="73" t="str">
        <f t="shared" si="58"/>
        <v/>
      </c>
      <c r="F641" s="74"/>
      <c r="G641" s="75" t="str">
        <f>IFERROR(VLOOKUP(A641,物料参数!B:H,7,FALSE),"")</f>
        <v/>
      </c>
      <c r="H641" s="75" t="e">
        <f t="shared" si="59"/>
        <v>#VALUE!</v>
      </c>
      <c r="I641" s="72"/>
      <c r="J641" s="72"/>
      <c r="K641" s="72"/>
      <c r="L641" s="73" t="str">
        <f t="shared" si="60"/>
        <v/>
      </c>
    </row>
    <row r="642" spans="1:12" ht="18" customHeight="1" x14ac:dyDescent="0.15">
      <c r="A642" s="72"/>
      <c r="B642" s="73" t="str">
        <f t="shared" si="55"/>
        <v/>
      </c>
      <c r="C642" s="73" t="str">
        <f t="shared" si="56"/>
        <v/>
      </c>
      <c r="D642" s="73" t="str">
        <f t="shared" si="57"/>
        <v/>
      </c>
      <c r="E642" s="73" t="str">
        <f t="shared" si="58"/>
        <v/>
      </c>
      <c r="F642" s="74"/>
      <c r="G642" s="75" t="str">
        <f>IFERROR(VLOOKUP(A642,物料参数!B:H,7,FALSE),"")</f>
        <v/>
      </c>
      <c r="H642" s="75" t="e">
        <f t="shared" si="59"/>
        <v>#VALUE!</v>
      </c>
      <c r="I642" s="72"/>
      <c r="J642" s="72"/>
      <c r="K642" s="72"/>
      <c r="L642" s="73" t="str">
        <f t="shared" si="60"/>
        <v/>
      </c>
    </row>
    <row r="643" spans="1:12" ht="18" customHeight="1" x14ac:dyDescent="0.15">
      <c r="A643" s="72"/>
      <c r="B643" s="73" t="str">
        <f t="shared" ref="B643:B706" si="61">IF($A643=0,"",IF(VLOOKUP($A643,nbbm,2,FALSE)=0,"无此物料",VLOOKUP($A643,nbbm,2,FALSE)))</f>
        <v/>
      </c>
      <c r="C643" s="73" t="str">
        <f t="shared" ref="C643:C706" si="62">IF($A643=0,"",IF(VLOOKUP($A643,nbbm,3,FALSE)=0,"-",VLOOKUP($A643,nbbm,3,FALSE)))</f>
        <v/>
      </c>
      <c r="D643" s="73" t="str">
        <f t="shared" ref="D643:D706" si="63">IF($A643=0,"",IF(VLOOKUP($A643,nbbm,4,FALSE)=0,"-",VLOOKUP($A643,nbbm,4,FALSE)))</f>
        <v/>
      </c>
      <c r="E643" s="73" t="str">
        <f t="shared" ref="E643:E706" si="64">IF($A643=0,"",IF(VLOOKUP($A643,nbbm,5,FALSE)=0,"-",VLOOKUP($A643,nbbm,5,FALSE)))</f>
        <v/>
      </c>
      <c r="F643" s="74"/>
      <c r="G643" s="75" t="str">
        <f>IFERROR(VLOOKUP(A643,物料参数!B:H,7,FALSE),"")</f>
        <v/>
      </c>
      <c r="H643" s="75" t="e">
        <f t="shared" si="59"/>
        <v>#VALUE!</v>
      </c>
      <c r="I643" s="72"/>
      <c r="J643" s="72"/>
      <c r="K643" s="72"/>
      <c r="L643" s="73" t="str">
        <f t="shared" si="60"/>
        <v/>
      </c>
    </row>
    <row r="644" spans="1:12" ht="18" customHeight="1" x14ac:dyDescent="0.15">
      <c r="A644" s="72"/>
      <c r="B644" s="73" t="str">
        <f t="shared" si="61"/>
        <v/>
      </c>
      <c r="C644" s="73" t="str">
        <f t="shared" si="62"/>
        <v/>
      </c>
      <c r="D644" s="73" t="str">
        <f t="shared" si="63"/>
        <v/>
      </c>
      <c r="E644" s="73" t="str">
        <f t="shared" si="64"/>
        <v/>
      </c>
      <c r="F644" s="74"/>
      <c r="G644" s="75" t="str">
        <f>IFERROR(VLOOKUP(A644,物料参数!B:H,7,FALSE),"")</f>
        <v/>
      </c>
      <c r="H644" s="75" t="e">
        <f t="shared" si="59"/>
        <v>#VALUE!</v>
      </c>
      <c r="I644" s="72"/>
      <c r="J644" s="72"/>
      <c r="K644" s="72"/>
      <c r="L644" s="73" t="str">
        <f t="shared" si="60"/>
        <v/>
      </c>
    </row>
    <row r="645" spans="1:12" ht="18" customHeight="1" x14ac:dyDescent="0.15">
      <c r="A645" s="72"/>
      <c r="B645" s="73" t="str">
        <f t="shared" si="61"/>
        <v/>
      </c>
      <c r="C645" s="73" t="str">
        <f t="shared" si="62"/>
        <v/>
      </c>
      <c r="D645" s="73" t="str">
        <f t="shared" si="63"/>
        <v/>
      </c>
      <c r="E645" s="73" t="str">
        <f t="shared" si="64"/>
        <v/>
      </c>
      <c r="F645" s="74"/>
      <c r="G645" s="75" t="str">
        <f>IFERROR(VLOOKUP(A645,物料参数!B:H,7,FALSE),"")</f>
        <v/>
      </c>
      <c r="H645" s="75" t="e">
        <f t="shared" si="59"/>
        <v>#VALUE!</v>
      </c>
      <c r="I645" s="72"/>
      <c r="J645" s="72"/>
      <c r="K645" s="72"/>
      <c r="L645" s="73" t="str">
        <f t="shared" si="60"/>
        <v/>
      </c>
    </row>
    <row r="646" spans="1:12" ht="18" customHeight="1" x14ac:dyDescent="0.15">
      <c r="A646" s="72"/>
      <c r="B646" s="73" t="str">
        <f t="shared" si="61"/>
        <v/>
      </c>
      <c r="C646" s="73" t="str">
        <f t="shared" si="62"/>
        <v/>
      </c>
      <c r="D646" s="73" t="str">
        <f t="shared" si="63"/>
        <v/>
      </c>
      <c r="E646" s="73" t="str">
        <f t="shared" si="64"/>
        <v/>
      </c>
      <c r="F646" s="74"/>
      <c r="G646" s="75" t="str">
        <f>IFERROR(VLOOKUP(A646,物料参数!B:H,7,FALSE),"")</f>
        <v/>
      </c>
      <c r="H646" s="75" t="e">
        <f t="shared" si="59"/>
        <v>#VALUE!</v>
      </c>
      <c r="I646" s="72"/>
      <c r="J646" s="72"/>
      <c r="K646" s="72"/>
      <c r="L646" s="73" t="str">
        <f t="shared" si="60"/>
        <v/>
      </c>
    </row>
    <row r="647" spans="1:12" ht="18" customHeight="1" x14ac:dyDescent="0.15">
      <c r="A647" s="72"/>
      <c r="B647" s="73" t="str">
        <f t="shared" si="61"/>
        <v/>
      </c>
      <c r="C647" s="73" t="str">
        <f t="shared" si="62"/>
        <v/>
      </c>
      <c r="D647" s="73" t="str">
        <f t="shared" si="63"/>
        <v/>
      </c>
      <c r="E647" s="73" t="str">
        <f t="shared" si="64"/>
        <v/>
      </c>
      <c r="F647" s="74"/>
      <c r="G647" s="75" t="str">
        <f>IFERROR(VLOOKUP(A647,物料参数!B:H,7,FALSE),"")</f>
        <v/>
      </c>
      <c r="H647" s="75" t="e">
        <f t="shared" ref="H647:H710" si="65">G647*F647</f>
        <v>#VALUE!</v>
      </c>
      <c r="I647" s="72"/>
      <c r="J647" s="72"/>
      <c r="K647" s="72"/>
      <c r="L647" s="73" t="str">
        <f t="shared" si="60"/>
        <v/>
      </c>
    </row>
    <row r="648" spans="1:12" ht="18" customHeight="1" x14ac:dyDescent="0.15">
      <c r="A648" s="72"/>
      <c r="B648" s="73" t="str">
        <f t="shared" si="61"/>
        <v/>
      </c>
      <c r="C648" s="73" t="str">
        <f t="shared" si="62"/>
        <v/>
      </c>
      <c r="D648" s="73" t="str">
        <f t="shared" si="63"/>
        <v/>
      </c>
      <c r="E648" s="73" t="str">
        <f t="shared" si="64"/>
        <v/>
      </c>
      <c r="F648" s="74"/>
      <c r="G648" s="75" t="str">
        <f>IFERROR(VLOOKUP(A648,物料参数!B:H,7,FALSE),"")</f>
        <v/>
      </c>
      <c r="H648" s="75" t="e">
        <f t="shared" si="65"/>
        <v>#VALUE!</v>
      </c>
      <c r="I648" s="72"/>
      <c r="J648" s="72"/>
      <c r="K648" s="72"/>
      <c r="L648" s="73" t="str">
        <f t="shared" si="60"/>
        <v/>
      </c>
    </row>
    <row r="649" spans="1:12" ht="18" customHeight="1" x14ac:dyDescent="0.15">
      <c r="A649" s="72"/>
      <c r="B649" s="73" t="str">
        <f t="shared" si="61"/>
        <v/>
      </c>
      <c r="C649" s="73" t="str">
        <f t="shared" si="62"/>
        <v/>
      </c>
      <c r="D649" s="73" t="str">
        <f t="shared" si="63"/>
        <v/>
      </c>
      <c r="E649" s="73" t="str">
        <f t="shared" si="64"/>
        <v/>
      </c>
      <c r="F649" s="74"/>
      <c r="G649" s="75" t="str">
        <f>IFERROR(VLOOKUP(A649,物料参数!B:H,7,FALSE),"")</f>
        <v/>
      </c>
      <c r="H649" s="75" t="e">
        <f t="shared" si="65"/>
        <v>#VALUE!</v>
      </c>
      <c r="I649" s="72"/>
      <c r="J649" s="72"/>
      <c r="K649" s="72"/>
      <c r="L649" s="73" t="str">
        <f t="shared" ref="L649:L712" si="66">IF(F649&gt;0,"出库","")</f>
        <v/>
      </c>
    </row>
    <row r="650" spans="1:12" ht="18" customHeight="1" x14ac:dyDescent="0.15">
      <c r="A650" s="72"/>
      <c r="B650" s="73" t="str">
        <f t="shared" si="61"/>
        <v/>
      </c>
      <c r="C650" s="73" t="str">
        <f t="shared" si="62"/>
        <v/>
      </c>
      <c r="D650" s="73" t="str">
        <f t="shared" si="63"/>
        <v/>
      </c>
      <c r="E650" s="73" t="str">
        <f t="shared" si="64"/>
        <v/>
      </c>
      <c r="F650" s="74"/>
      <c r="G650" s="75" t="str">
        <f>IFERROR(VLOOKUP(A650,物料参数!B:H,7,FALSE),"")</f>
        <v/>
      </c>
      <c r="H650" s="75" t="e">
        <f t="shared" si="65"/>
        <v>#VALUE!</v>
      </c>
      <c r="I650" s="72"/>
      <c r="J650" s="72"/>
      <c r="K650" s="72"/>
      <c r="L650" s="73" t="str">
        <f t="shared" si="66"/>
        <v/>
      </c>
    </row>
    <row r="651" spans="1:12" ht="18" customHeight="1" x14ac:dyDescent="0.15">
      <c r="A651" s="72"/>
      <c r="B651" s="73" t="str">
        <f t="shared" si="61"/>
        <v/>
      </c>
      <c r="C651" s="73" t="str">
        <f t="shared" si="62"/>
        <v/>
      </c>
      <c r="D651" s="73" t="str">
        <f t="shared" si="63"/>
        <v/>
      </c>
      <c r="E651" s="73" t="str">
        <f t="shared" si="64"/>
        <v/>
      </c>
      <c r="F651" s="74"/>
      <c r="G651" s="75" t="str">
        <f>IFERROR(VLOOKUP(A651,物料参数!B:H,7,FALSE),"")</f>
        <v/>
      </c>
      <c r="H651" s="75" t="e">
        <f t="shared" si="65"/>
        <v>#VALUE!</v>
      </c>
      <c r="I651" s="72"/>
      <c r="J651" s="72"/>
      <c r="K651" s="72"/>
      <c r="L651" s="73" t="str">
        <f t="shared" si="66"/>
        <v/>
      </c>
    </row>
    <row r="652" spans="1:12" ht="18" customHeight="1" x14ac:dyDescent="0.15">
      <c r="A652" s="72"/>
      <c r="B652" s="73" t="str">
        <f t="shared" si="61"/>
        <v/>
      </c>
      <c r="C652" s="73" t="str">
        <f t="shared" si="62"/>
        <v/>
      </c>
      <c r="D652" s="73" t="str">
        <f t="shared" si="63"/>
        <v/>
      </c>
      <c r="E652" s="73" t="str">
        <f t="shared" si="64"/>
        <v/>
      </c>
      <c r="F652" s="74"/>
      <c r="G652" s="75" t="str">
        <f>IFERROR(VLOOKUP(A652,物料参数!B:H,7,FALSE),"")</f>
        <v/>
      </c>
      <c r="H652" s="75" t="e">
        <f t="shared" si="65"/>
        <v>#VALUE!</v>
      </c>
      <c r="I652" s="72"/>
      <c r="J652" s="72"/>
      <c r="K652" s="72"/>
      <c r="L652" s="73" t="str">
        <f t="shared" si="66"/>
        <v/>
      </c>
    </row>
    <row r="653" spans="1:12" ht="18" customHeight="1" x14ac:dyDescent="0.15">
      <c r="A653" s="72"/>
      <c r="B653" s="73" t="str">
        <f t="shared" si="61"/>
        <v/>
      </c>
      <c r="C653" s="73" t="str">
        <f t="shared" si="62"/>
        <v/>
      </c>
      <c r="D653" s="73" t="str">
        <f t="shared" si="63"/>
        <v/>
      </c>
      <c r="E653" s="73" t="str">
        <f t="shared" si="64"/>
        <v/>
      </c>
      <c r="F653" s="74"/>
      <c r="G653" s="75" t="str">
        <f>IFERROR(VLOOKUP(A653,物料参数!B:H,7,FALSE),"")</f>
        <v/>
      </c>
      <c r="H653" s="75" t="e">
        <f t="shared" si="65"/>
        <v>#VALUE!</v>
      </c>
      <c r="I653" s="72"/>
      <c r="J653" s="72"/>
      <c r="K653" s="72"/>
      <c r="L653" s="73" t="str">
        <f t="shared" si="66"/>
        <v/>
      </c>
    </row>
    <row r="654" spans="1:12" ht="18" customHeight="1" x14ac:dyDescent="0.15">
      <c r="A654" s="72"/>
      <c r="B654" s="73" t="str">
        <f t="shared" si="61"/>
        <v/>
      </c>
      <c r="C654" s="73" t="str">
        <f t="shared" si="62"/>
        <v/>
      </c>
      <c r="D654" s="73" t="str">
        <f t="shared" si="63"/>
        <v/>
      </c>
      <c r="E654" s="73" t="str">
        <f t="shared" si="64"/>
        <v/>
      </c>
      <c r="F654" s="74"/>
      <c r="G654" s="75" t="str">
        <f>IFERROR(VLOOKUP(A654,物料参数!B:H,7,FALSE),"")</f>
        <v/>
      </c>
      <c r="H654" s="75" t="e">
        <f t="shared" si="65"/>
        <v>#VALUE!</v>
      </c>
      <c r="I654" s="72"/>
      <c r="J654" s="72"/>
      <c r="K654" s="72"/>
      <c r="L654" s="73" t="str">
        <f t="shared" si="66"/>
        <v/>
      </c>
    </row>
    <row r="655" spans="1:12" ht="18" customHeight="1" x14ac:dyDescent="0.15">
      <c r="A655" s="72"/>
      <c r="B655" s="73" t="str">
        <f t="shared" si="61"/>
        <v/>
      </c>
      <c r="C655" s="73" t="str">
        <f t="shared" si="62"/>
        <v/>
      </c>
      <c r="D655" s="73" t="str">
        <f t="shared" si="63"/>
        <v/>
      </c>
      <c r="E655" s="73" t="str">
        <f t="shared" si="64"/>
        <v/>
      </c>
      <c r="F655" s="74"/>
      <c r="G655" s="75" t="str">
        <f>IFERROR(VLOOKUP(A655,物料参数!B:H,7,FALSE),"")</f>
        <v/>
      </c>
      <c r="H655" s="75" t="e">
        <f t="shared" si="65"/>
        <v>#VALUE!</v>
      </c>
      <c r="I655" s="72"/>
      <c r="J655" s="72"/>
      <c r="K655" s="72"/>
      <c r="L655" s="73" t="str">
        <f t="shared" si="66"/>
        <v/>
      </c>
    </row>
    <row r="656" spans="1:12" ht="18" customHeight="1" x14ac:dyDescent="0.15">
      <c r="A656" s="72"/>
      <c r="B656" s="73" t="str">
        <f t="shared" si="61"/>
        <v/>
      </c>
      <c r="C656" s="73" t="str">
        <f t="shared" si="62"/>
        <v/>
      </c>
      <c r="D656" s="73" t="str">
        <f t="shared" si="63"/>
        <v/>
      </c>
      <c r="E656" s="73" t="str">
        <f t="shared" si="64"/>
        <v/>
      </c>
      <c r="F656" s="74"/>
      <c r="G656" s="75" t="str">
        <f>IFERROR(VLOOKUP(A656,物料参数!B:H,7,FALSE),"")</f>
        <v/>
      </c>
      <c r="H656" s="75" t="e">
        <f t="shared" si="65"/>
        <v>#VALUE!</v>
      </c>
      <c r="I656" s="72"/>
      <c r="J656" s="72"/>
      <c r="K656" s="72"/>
      <c r="L656" s="73" t="str">
        <f t="shared" si="66"/>
        <v/>
      </c>
    </row>
    <row r="657" spans="1:12" ht="18" customHeight="1" x14ac:dyDescent="0.15">
      <c r="A657" s="72"/>
      <c r="B657" s="73" t="str">
        <f t="shared" si="61"/>
        <v/>
      </c>
      <c r="C657" s="73" t="str">
        <f t="shared" si="62"/>
        <v/>
      </c>
      <c r="D657" s="73" t="str">
        <f t="shared" si="63"/>
        <v/>
      </c>
      <c r="E657" s="73" t="str">
        <f t="shared" si="64"/>
        <v/>
      </c>
      <c r="F657" s="74"/>
      <c r="G657" s="75" t="str">
        <f>IFERROR(VLOOKUP(A657,物料参数!B:H,7,FALSE),"")</f>
        <v/>
      </c>
      <c r="H657" s="75" t="e">
        <f t="shared" si="65"/>
        <v>#VALUE!</v>
      </c>
      <c r="I657" s="72"/>
      <c r="J657" s="72"/>
      <c r="K657" s="72"/>
      <c r="L657" s="73" t="str">
        <f t="shared" si="66"/>
        <v/>
      </c>
    </row>
    <row r="658" spans="1:12" ht="18" customHeight="1" x14ac:dyDescent="0.15">
      <c r="A658" s="72"/>
      <c r="B658" s="73" t="str">
        <f t="shared" si="61"/>
        <v/>
      </c>
      <c r="C658" s="73" t="str">
        <f t="shared" si="62"/>
        <v/>
      </c>
      <c r="D658" s="73" t="str">
        <f t="shared" si="63"/>
        <v/>
      </c>
      <c r="E658" s="73" t="str">
        <f t="shared" si="64"/>
        <v/>
      </c>
      <c r="F658" s="74"/>
      <c r="G658" s="75" t="str">
        <f>IFERROR(VLOOKUP(A658,物料参数!B:H,7,FALSE),"")</f>
        <v/>
      </c>
      <c r="H658" s="75" t="e">
        <f t="shared" si="65"/>
        <v>#VALUE!</v>
      </c>
      <c r="I658" s="72"/>
      <c r="J658" s="72"/>
      <c r="K658" s="72"/>
      <c r="L658" s="73" t="str">
        <f t="shared" si="66"/>
        <v/>
      </c>
    </row>
    <row r="659" spans="1:12" ht="18" customHeight="1" x14ac:dyDescent="0.15">
      <c r="A659" s="72"/>
      <c r="B659" s="73" t="str">
        <f t="shared" si="61"/>
        <v/>
      </c>
      <c r="C659" s="73" t="str">
        <f t="shared" si="62"/>
        <v/>
      </c>
      <c r="D659" s="73" t="str">
        <f t="shared" si="63"/>
        <v/>
      </c>
      <c r="E659" s="73" t="str">
        <f t="shared" si="64"/>
        <v/>
      </c>
      <c r="F659" s="74"/>
      <c r="G659" s="75" t="str">
        <f>IFERROR(VLOOKUP(A659,物料参数!B:H,7,FALSE),"")</f>
        <v/>
      </c>
      <c r="H659" s="75" t="e">
        <f t="shared" si="65"/>
        <v>#VALUE!</v>
      </c>
      <c r="I659" s="72"/>
      <c r="J659" s="72"/>
      <c r="K659" s="72"/>
      <c r="L659" s="73" t="str">
        <f t="shared" si="66"/>
        <v/>
      </c>
    </row>
    <row r="660" spans="1:12" ht="18" customHeight="1" x14ac:dyDescent="0.15">
      <c r="A660" s="72"/>
      <c r="B660" s="73" t="str">
        <f t="shared" si="61"/>
        <v/>
      </c>
      <c r="C660" s="73" t="str">
        <f t="shared" si="62"/>
        <v/>
      </c>
      <c r="D660" s="73" t="str">
        <f t="shared" si="63"/>
        <v/>
      </c>
      <c r="E660" s="73" t="str">
        <f t="shared" si="64"/>
        <v/>
      </c>
      <c r="F660" s="74"/>
      <c r="G660" s="75" t="str">
        <f>IFERROR(VLOOKUP(A660,物料参数!B:H,7,FALSE),"")</f>
        <v/>
      </c>
      <c r="H660" s="75" t="e">
        <f t="shared" si="65"/>
        <v>#VALUE!</v>
      </c>
      <c r="I660" s="72"/>
      <c r="J660" s="72"/>
      <c r="K660" s="72"/>
      <c r="L660" s="73" t="str">
        <f t="shared" si="66"/>
        <v/>
      </c>
    </row>
    <row r="661" spans="1:12" ht="18" customHeight="1" x14ac:dyDescent="0.15">
      <c r="A661" s="72"/>
      <c r="B661" s="73" t="str">
        <f t="shared" si="61"/>
        <v/>
      </c>
      <c r="C661" s="73" t="str">
        <f t="shared" si="62"/>
        <v/>
      </c>
      <c r="D661" s="73" t="str">
        <f t="shared" si="63"/>
        <v/>
      </c>
      <c r="E661" s="73" t="str">
        <f t="shared" si="64"/>
        <v/>
      </c>
      <c r="F661" s="74"/>
      <c r="G661" s="75" t="str">
        <f>IFERROR(VLOOKUP(A661,物料参数!B:H,7,FALSE),"")</f>
        <v/>
      </c>
      <c r="H661" s="75" t="e">
        <f t="shared" si="65"/>
        <v>#VALUE!</v>
      </c>
      <c r="I661" s="72"/>
      <c r="J661" s="72"/>
      <c r="K661" s="72"/>
      <c r="L661" s="73" t="str">
        <f t="shared" si="66"/>
        <v/>
      </c>
    </row>
    <row r="662" spans="1:12" ht="18" customHeight="1" x14ac:dyDescent="0.15">
      <c r="A662" s="72"/>
      <c r="B662" s="73" t="str">
        <f t="shared" si="61"/>
        <v/>
      </c>
      <c r="C662" s="73" t="str">
        <f t="shared" si="62"/>
        <v/>
      </c>
      <c r="D662" s="73" t="str">
        <f t="shared" si="63"/>
        <v/>
      </c>
      <c r="E662" s="73" t="str">
        <f t="shared" si="64"/>
        <v/>
      </c>
      <c r="F662" s="74"/>
      <c r="G662" s="75" t="str">
        <f>IFERROR(VLOOKUP(A662,物料参数!B:H,7,FALSE),"")</f>
        <v/>
      </c>
      <c r="H662" s="75" t="e">
        <f t="shared" si="65"/>
        <v>#VALUE!</v>
      </c>
      <c r="I662" s="72"/>
      <c r="J662" s="72"/>
      <c r="K662" s="72"/>
      <c r="L662" s="73" t="str">
        <f t="shared" si="66"/>
        <v/>
      </c>
    </row>
    <row r="663" spans="1:12" ht="18" customHeight="1" x14ac:dyDescent="0.15">
      <c r="A663" s="72"/>
      <c r="B663" s="73" t="str">
        <f t="shared" si="61"/>
        <v/>
      </c>
      <c r="C663" s="73" t="str">
        <f t="shared" si="62"/>
        <v/>
      </c>
      <c r="D663" s="73" t="str">
        <f t="shared" si="63"/>
        <v/>
      </c>
      <c r="E663" s="73" t="str">
        <f t="shared" si="64"/>
        <v/>
      </c>
      <c r="F663" s="74"/>
      <c r="G663" s="75" t="str">
        <f>IFERROR(VLOOKUP(A663,物料参数!B:H,7,FALSE),"")</f>
        <v/>
      </c>
      <c r="H663" s="75" t="e">
        <f t="shared" si="65"/>
        <v>#VALUE!</v>
      </c>
      <c r="I663" s="72"/>
      <c r="J663" s="72"/>
      <c r="K663" s="72"/>
      <c r="L663" s="73" t="str">
        <f t="shared" si="66"/>
        <v/>
      </c>
    </row>
    <row r="664" spans="1:12" ht="18" customHeight="1" x14ac:dyDescent="0.15">
      <c r="A664" s="72"/>
      <c r="B664" s="73" t="str">
        <f t="shared" si="61"/>
        <v/>
      </c>
      <c r="C664" s="73" t="str">
        <f t="shared" si="62"/>
        <v/>
      </c>
      <c r="D664" s="73" t="str">
        <f t="shared" si="63"/>
        <v/>
      </c>
      <c r="E664" s="73" t="str">
        <f t="shared" si="64"/>
        <v/>
      </c>
      <c r="F664" s="74"/>
      <c r="G664" s="75" t="str">
        <f>IFERROR(VLOOKUP(A664,物料参数!B:H,7,FALSE),"")</f>
        <v/>
      </c>
      <c r="H664" s="75" t="e">
        <f t="shared" si="65"/>
        <v>#VALUE!</v>
      </c>
      <c r="I664" s="72"/>
      <c r="J664" s="72"/>
      <c r="K664" s="72"/>
      <c r="L664" s="73" t="str">
        <f t="shared" si="66"/>
        <v/>
      </c>
    </row>
    <row r="665" spans="1:12" ht="18" customHeight="1" x14ac:dyDescent="0.15">
      <c r="A665" s="72"/>
      <c r="B665" s="73" t="str">
        <f t="shared" si="61"/>
        <v/>
      </c>
      <c r="C665" s="73" t="str">
        <f t="shared" si="62"/>
        <v/>
      </c>
      <c r="D665" s="73" t="str">
        <f t="shared" si="63"/>
        <v/>
      </c>
      <c r="E665" s="73" t="str">
        <f t="shared" si="64"/>
        <v/>
      </c>
      <c r="F665" s="74"/>
      <c r="G665" s="75" t="str">
        <f>IFERROR(VLOOKUP(A665,物料参数!B:H,7,FALSE),"")</f>
        <v/>
      </c>
      <c r="H665" s="75" t="e">
        <f t="shared" si="65"/>
        <v>#VALUE!</v>
      </c>
      <c r="I665" s="72"/>
      <c r="J665" s="72"/>
      <c r="K665" s="72"/>
      <c r="L665" s="73" t="str">
        <f t="shared" si="66"/>
        <v/>
      </c>
    </row>
    <row r="666" spans="1:12" ht="18" customHeight="1" x14ac:dyDescent="0.15">
      <c r="A666" s="72"/>
      <c r="B666" s="73" t="str">
        <f t="shared" si="61"/>
        <v/>
      </c>
      <c r="C666" s="73" t="str">
        <f t="shared" si="62"/>
        <v/>
      </c>
      <c r="D666" s="73" t="str">
        <f t="shared" si="63"/>
        <v/>
      </c>
      <c r="E666" s="73" t="str">
        <f t="shared" si="64"/>
        <v/>
      </c>
      <c r="F666" s="74"/>
      <c r="G666" s="75" t="str">
        <f>IFERROR(VLOOKUP(A666,物料参数!B:H,7,FALSE),"")</f>
        <v/>
      </c>
      <c r="H666" s="75" t="e">
        <f t="shared" si="65"/>
        <v>#VALUE!</v>
      </c>
      <c r="I666" s="72"/>
      <c r="J666" s="72"/>
      <c r="K666" s="72"/>
      <c r="L666" s="73" t="str">
        <f t="shared" si="66"/>
        <v/>
      </c>
    </row>
    <row r="667" spans="1:12" ht="18" customHeight="1" x14ac:dyDescent="0.15">
      <c r="A667" s="72"/>
      <c r="B667" s="73" t="str">
        <f t="shared" si="61"/>
        <v/>
      </c>
      <c r="C667" s="73" t="str">
        <f t="shared" si="62"/>
        <v/>
      </c>
      <c r="D667" s="73" t="str">
        <f t="shared" si="63"/>
        <v/>
      </c>
      <c r="E667" s="73" t="str">
        <f t="shared" si="64"/>
        <v/>
      </c>
      <c r="F667" s="74"/>
      <c r="G667" s="75" t="str">
        <f>IFERROR(VLOOKUP(A667,物料参数!B:H,7,FALSE),"")</f>
        <v/>
      </c>
      <c r="H667" s="75" t="e">
        <f t="shared" si="65"/>
        <v>#VALUE!</v>
      </c>
      <c r="I667" s="72"/>
      <c r="J667" s="72"/>
      <c r="K667" s="72"/>
      <c r="L667" s="73" t="str">
        <f t="shared" si="66"/>
        <v/>
      </c>
    </row>
    <row r="668" spans="1:12" ht="18" customHeight="1" x14ac:dyDescent="0.15">
      <c r="A668" s="72"/>
      <c r="B668" s="73" t="str">
        <f t="shared" si="61"/>
        <v/>
      </c>
      <c r="C668" s="73" t="str">
        <f t="shared" si="62"/>
        <v/>
      </c>
      <c r="D668" s="73" t="str">
        <f t="shared" si="63"/>
        <v/>
      </c>
      <c r="E668" s="73" t="str">
        <f t="shared" si="64"/>
        <v/>
      </c>
      <c r="F668" s="74"/>
      <c r="G668" s="75" t="str">
        <f>IFERROR(VLOOKUP(A668,物料参数!B:H,7,FALSE),"")</f>
        <v/>
      </c>
      <c r="H668" s="75" t="e">
        <f t="shared" si="65"/>
        <v>#VALUE!</v>
      </c>
      <c r="I668" s="72"/>
      <c r="J668" s="72"/>
      <c r="K668" s="72"/>
      <c r="L668" s="73" t="str">
        <f t="shared" si="66"/>
        <v/>
      </c>
    </row>
    <row r="669" spans="1:12" ht="18" customHeight="1" x14ac:dyDescent="0.15">
      <c r="A669" s="72"/>
      <c r="B669" s="73" t="str">
        <f t="shared" si="61"/>
        <v/>
      </c>
      <c r="C669" s="73" t="str">
        <f t="shared" si="62"/>
        <v/>
      </c>
      <c r="D669" s="73" t="str">
        <f t="shared" si="63"/>
        <v/>
      </c>
      <c r="E669" s="73" t="str">
        <f t="shared" si="64"/>
        <v/>
      </c>
      <c r="F669" s="74"/>
      <c r="G669" s="75" t="str">
        <f>IFERROR(VLOOKUP(A669,物料参数!B:H,7,FALSE),"")</f>
        <v/>
      </c>
      <c r="H669" s="75" t="e">
        <f t="shared" si="65"/>
        <v>#VALUE!</v>
      </c>
      <c r="I669" s="72"/>
      <c r="J669" s="72"/>
      <c r="K669" s="72"/>
      <c r="L669" s="73" t="str">
        <f t="shared" si="66"/>
        <v/>
      </c>
    </row>
    <row r="670" spans="1:12" ht="18" customHeight="1" x14ac:dyDescent="0.15">
      <c r="A670" s="72"/>
      <c r="B670" s="73" t="str">
        <f t="shared" si="61"/>
        <v/>
      </c>
      <c r="C670" s="73" t="str">
        <f t="shared" si="62"/>
        <v/>
      </c>
      <c r="D670" s="73" t="str">
        <f t="shared" si="63"/>
        <v/>
      </c>
      <c r="E670" s="73" t="str">
        <f t="shared" si="64"/>
        <v/>
      </c>
      <c r="F670" s="74"/>
      <c r="G670" s="75" t="str">
        <f>IFERROR(VLOOKUP(A670,物料参数!B:H,7,FALSE),"")</f>
        <v/>
      </c>
      <c r="H670" s="75" t="e">
        <f t="shared" si="65"/>
        <v>#VALUE!</v>
      </c>
      <c r="I670" s="72"/>
      <c r="J670" s="72"/>
      <c r="K670" s="72"/>
      <c r="L670" s="73" t="str">
        <f t="shared" si="66"/>
        <v/>
      </c>
    </row>
    <row r="671" spans="1:12" ht="18" customHeight="1" x14ac:dyDescent="0.15">
      <c r="A671" s="72"/>
      <c r="B671" s="73" t="str">
        <f t="shared" si="61"/>
        <v/>
      </c>
      <c r="C671" s="73" t="str">
        <f t="shared" si="62"/>
        <v/>
      </c>
      <c r="D671" s="73" t="str">
        <f t="shared" si="63"/>
        <v/>
      </c>
      <c r="E671" s="73" t="str">
        <f t="shared" si="64"/>
        <v/>
      </c>
      <c r="F671" s="74"/>
      <c r="G671" s="75" t="str">
        <f>IFERROR(VLOOKUP(A671,物料参数!B:H,7,FALSE),"")</f>
        <v/>
      </c>
      <c r="H671" s="75" t="e">
        <f t="shared" si="65"/>
        <v>#VALUE!</v>
      </c>
      <c r="I671" s="72"/>
      <c r="J671" s="72"/>
      <c r="K671" s="72"/>
      <c r="L671" s="73" t="str">
        <f t="shared" si="66"/>
        <v/>
      </c>
    </row>
    <row r="672" spans="1:12" ht="18" customHeight="1" x14ac:dyDescent="0.15">
      <c r="A672" s="72"/>
      <c r="B672" s="73" t="str">
        <f t="shared" si="61"/>
        <v/>
      </c>
      <c r="C672" s="73" t="str">
        <f t="shared" si="62"/>
        <v/>
      </c>
      <c r="D672" s="73" t="str">
        <f t="shared" si="63"/>
        <v/>
      </c>
      <c r="E672" s="73" t="str">
        <f t="shared" si="64"/>
        <v/>
      </c>
      <c r="F672" s="74"/>
      <c r="G672" s="75" t="str">
        <f>IFERROR(VLOOKUP(A672,物料参数!B:H,7,FALSE),"")</f>
        <v/>
      </c>
      <c r="H672" s="75" t="e">
        <f t="shared" si="65"/>
        <v>#VALUE!</v>
      </c>
      <c r="I672" s="72"/>
      <c r="J672" s="72"/>
      <c r="K672" s="72"/>
      <c r="L672" s="73" t="str">
        <f t="shared" si="66"/>
        <v/>
      </c>
    </row>
    <row r="673" spans="1:12" ht="18" customHeight="1" x14ac:dyDescent="0.15">
      <c r="A673" s="72"/>
      <c r="B673" s="73" t="str">
        <f t="shared" si="61"/>
        <v/>
      </c>
      <c r="C673" s="73" t="str">
        <f t="shared" si="62"/>
        <v/>
      </c>
      <c r="D673" s="73" t="str">
        <f t="shared" si="63"/>
        <v/>
      </c>
      <c r="E673" s="73" t="str">
        <f t="shared" si="64"/>
        <v/>
      </c>
      <c r="F673" s="74"/>
      <c r="G673" s="75" t="str">
        <f>IFERROR(VLOOKUP(A673,物料参数!B:H,7,FALSE),"")</f>
        <v/>
      </c>
      <c r="H673" s="75" t="e">
        <f t="shared" si="65"/>
        <v>#VALUE!</v>
      </c>
      <c r="I673" s="72"/>
      <c r="J673" s="72"/>
      <c r="K673" s="72"/>
      <c r="L673" s="73" t="str">
        <f t="shared" si="66"/>
        <v/>
      </c>
    </row>
    <row r="674" spans="1:12" ht="18" customHeight="1" x14ac:dyDescent="0.15">
      <c r="A674" s="72"/>
      <c r="B674" s="73" t="str">
        <f t="shared" si="61"/>
        <v/>
      </c>
      <c r="C674" s="73" t="str">
        <f t="shared" si="62"/>
        <v/>
      </c>
      <c r="D674" s="73" t="str">
        <f t="shared" si="63"/>
        <v/>
      </c>
      <c r="E674" s="73" t="str">
        <f t="shared" si="64"/>
        <v/>
      </c>
      <c r="F674" s="74"/>
      <c r="G674" s="75" t="str">
        <f>IFERROR(VLOOKUP(A674,物料参数!B:H,7,FALSE),"")</f>
        <v/>
      </c>
      <c r="H674" s="75" t="e">
        <f t="shared" si="65"/>
        <v>#VALUE!</v>
      </c>
      <c r="I674" s="72"/>
      <c r="J674" s="72"/>
      <c r="K674" s="72"/>
      <c r="L674" s="73" t="str">
        <f t="shared" si="66"/>
        <v/>
      </c>
    </row>
    <row r="675" spans="1:12" ht="18" customHeight="1" x14ac:dyDescent="0.15">
      <c r="A675" s="72"/>
      <c r="B675" s="73" t="str">
        <f t="shared" si="61"/>
        <v/>
      </c>
      <c r="C675" s="73" t="str">
        <f t="shared" si="62"/>
        <v/>
      </c>
      <c r="D675" s="73" t="str">
        <f t="shared" si="63"/>
        <v/>
      </c>
      <c r="E675" s="73" t="str">
        <f t="shared" si="64"/>
        <v/>
      </c>
      <c r="F675" s="74"/>
      <c r="G675" s="75" t="str">
        <f>IFERROR(VLOOKUP(A675,物料参数!B:H,7,FALSE),"")</f>
        <v/>
      </c>
      <c r="H675" s="75" t="e">
        <f t="shared" si="65"/>
        <v>#VALUE!</v>
      </c>
      <c r="I675" s="72"/>
      <c r="J675" s="72"/>
      <c r="K675" s="72"/>
      <c r="L675" s="73" t="str">
        <f t="shared" si="66"/>
        <v/>
      </c>
    </row>
    <row r="676" spans="1:12" ht="18" customHeight="1" x14ac:dyDescent="0.15">
      <c r="A676" s="72"/>
      <c r="B676" s="73" t="str">
        <f t="shared" si="61"/>
        <v/>
      </c>
      <c r="C676" s="73" t="str">
        <f t="shared" si="62"/>
        <v/>
      </c>
      <c r="D676" s="73" t="str">
        <f t="shared" si="63"/>
        <v/>
      </c>
      <c r="E676" s="73" t="str">
        <f t="shared" si="64"/>
        <v/>
      </c>
      <c r="F676" s="74"/>
      <c r="G676" s="75" t="str">
        <f>IFERROR(VLOOKUP(A676,物料参数!B:H,7,FALSE),"")</f>
        <v/>
      </c>
      <c r="H676" s="75" t="e">
        <f t="shared" si="65"/>
        <v>#VALUE!</v>
      </c>
      <c r="I676" s="72"/>
      <c r="J676" s="72"/>
      <c r="K676" s="72"/>
      <c r="L676" s="73" t="str">
        <f t="shared" si="66"/>
        <v/>
      </c>
    </row>
    <row r="677" spans="1:12" ht="18" customHeight="1" x14ac:dyDescent="0.15">
      <c r="A677" s="72"/>
      <c r="B677" s="73" t="str">
        <f t="shared" si="61"/>
        <v/>
      </c>
      <c r="C677" s="73" t="str">
        <f t="shared" si="62"/>
        <v/>
      </c>
      <c r="D677" s="73" t="str">
        <f t="shared" si="63"/>
        <v/>
      </c>
      <c r="E677" s="73" t="str">
        <f t="shared" si="64"/>
        <v/>
      </c>
      <c r="F677" s="74"/>
      <c r="G677" s="75" t="str">
        <f>IFERROR(VLOOKUP(A677,物料参数!B:H,7,FALSE),"")</f>
        <v/>
      </c>
      <c r="H677" s="75" t="e">
        <f t="shared" si="65"/>
        <v>#VALUE!</v>
      </c>
      <c r="I677" s="72"/>
      <c r="J677" s="72"/>
      <c r="K677" s="72"/>
      <c r="L677" s="73" t="str">
        <f t="shared" si="66"/>
        <v/>
      </c>
    </row>
    <row r="678" spans="1:12" ht="18" customHeight="1" x14ac:dyDescent="0.15">
      <c r="A678" s="72"/>
      <c r="B678" s="73" t="str">
        <f t="shared" si="61"/>
        <v/>
      </c>
      <c r="C678" s="73" t="str">
        <f t="shared" si="62"/>
        <v/>
      </c>
      <c r="D678" s="73" t="str">
        <f t="shared" si="63"/>
        <v/>
      </c>
      <c r="E678" s="73" t="str">
        <f t="shared" si="64"/>
        <v/>
      </c>
      <c r="F678" s="74"/>
      <c r="G678" s="75" t="str">
        <f>IFERROR(VLOOKUP(A678,物料参数!B:H,7,FALSE),"")</f>
        <v/>
      </c>
      <c r="H678" s="75" t="e">
        <f t="shared" si="65"/>
        <v>#VALUE!</v>
      </c>
      <c r="I678" s="72"/>
      <c r="J678" s="72"/>
      <c r="K678" s="72"/>
      <c r="L678" s="73" t="str">
        <f t="shared" si="66"/>
        <v/>
      </c>
    </row>
    <row r="679" spans="1:12" ht="18" customHeight="1" x14ac:dyDescent="0.15">
      <c r="A679" s="72"/>
      <c r="B679" s="73" t="str">
        <f t="shared" si="61"/>
        <v/>
      </c>
      <c r="C679" s="73" t="str">
        <f t="shared" si="62"/>
        <v/>
      </c>
      <c r="D679" s="73" t="str">
        <f t="shared" si="63"/>
        <v/>
      </c>
      <c r="E679" s="73" t="str">
        <f t="shared" si="64"/>
        <v/>
      </c>
      <c r="F679" s="74"/>
      <c r="G679" s="75" t="str">
        <f>IFERROR(VLOOKUP(A679,物料参数!B:H,7,FALSE),"")</f>
        <v/>
      </c>
      <c r="H679" s="75" t="e">
        <f t="shared" si="65"/>
        <v>#VALUE!</v>
      </c>
      <c r="I679" s="72"/>
      <c r="J679" s="72"/>
      <c r="K679" s="72"/>
      <c r="L679" s="73" t="str">
        <f t="shared" si="66"/>
        <v/>
      </c>
    </row>
    <row r="680" spans="1:12" ht="18" customHeight="1" x14ac:dyDescent="0.15">
      <c r="A680" s="72"/>
      <c r="B680" s="73" t="str">
        <f t="shared" si="61"/>
        <v/>
      </c>
      <c r="C680" s="73" t="str">
        <f t="shared" si="62"/>
        <v/>
      </c>
      <c r="D680" s="73" t="str">
        <f t="shared" si="63"/>
        <v/>
      </c>
      <c r="E680" s="73" t="str">
        <f t="shared" si="64"/>
        <v/>
      </c>
      <c r="F680" s="74"/>
      <c r="G680" s="75" t="str">
        <f>IFERROR(VLOOKUP(A680,物料参数!B:H,7,FALSE),"")</f>
        <v/>
      </c>
      <c r="H680" s="75" t="e">
        <f t="shared" si="65"/>
        <v>#VALUE!</v>
      </c>
      <c r="I680" s="72"/>
      <c r="J680" s="72"/>
      <c r="K680" s="72"/>
      <c r="L680" s="73" t="str">
        <f t="shared" si="66"/>
        <v/>
      </c>
    </row>
    <row r="681" spans="1:12" ht="18" customHeight="1" x14ac:dyDescent="0.15">
      <c r="A681" s="72"/>
      <c r="B681" s="73" t="str">
        <f t="shared" si="61"/>
        <v/>
      </c>
      <c r="C681" s="73" t="str">
        <f t="shared" si="62"/>
        <v/>
      </c>
      <c r="D681" s="73" t="str">
        <f t="shared" si="63"/>
        <v/>
      </c>
      <c r="E681" s="73" t="str">
        <f t="shared" si="64"/>
        <v/>
      </c>
      <c r="F681" s="74"/>
      <c r="G681" s="75" t="str">
        <f>IFERROR(VLOOKUP(A681,物料参数!B:H,7,FALSE),"")</f>
        <v/>
      </c>
      <c r="H681" s="75" t="e">
        <f t="shared" si="65"/>
        <v>#VALUE!</v>
      </c>
      <c r="I681" s="72"/>
      <c r="J681" s="72"/>
      <c r="K681" s="72"/>
      <c r="L681" s="73" t="str">
        <f t="shared" si="66"/>
        <v/>
      </c>
    </row>
    <row r="682" spans="1:12" ht="18" customHeight="1" x14ac:dyDescent="0.15">
      <c r="A682" s="72"/>
      <c r="B682" s="73" t="str">
        <f t="shared" si="61"/>
        <v/>
      </c>
      <c r="C682" s="73" t="str">
        <f t="shared" si="62"/>
        <v/>
      </c>
      <c r="D682" s="73" t="str">
        <f t="shared" si="63"/>
        <v/>
      </c>
      <c r="E682" s="73" t="str">
        <f t="shared" si="64"/>
        <v/>
      </c>
      <c r="F682" s="74"/>
      <c r="G682" s="75" t="str">
        <f>IFERROR(VLOOKUP(A682,物料参数!B:H,7,FALSE),"")</f>
        <v/>
      </c>
      <c r="H682" s="75" t="e">
        <f t="shared" si="65"/>
        <v>#VALUE!</v>
      </c>
      <c r="I682" s="72"/>
      <c r="J682" s="72"/>
      <c r="K682" s="72"/>
      <c r="L682" s="73" t="str">
        <f t="shared" si="66"/>
        <v/>
      </c>
    </row>
    <row r="683" spans="1:12" ht="18" customHeight="1" x14ac:dyDescent="0.15">
      <c r="A683" s="72"/>
      <c r="B683" s="73" t="str">
        <f t="shared" si="61"/>
        <v/>
      </c>
      <c r="C683" s="73" t="str">
        <f t="shared" si="62"/>
        <v/>
      </c>
      <c r="D683" s="73" t="str">
        <f t="shared" si="63"/>
        <v/>
      </c>
      <c r="E683" s="73" t="str">
        <f t="shared" si="64"/>
        <v/>
      </c>
      <c r="F683" s="74"/>
      <c r="G683" s="75" t="str">
        <f>IFERROR(VLOOKUP(A683,物料参数!B:H,7,FALSE),"")</f>
        <v/>
      </c>
      <c r="H683" s="75" t="e">
        <f t="shared" si="65"/>
        <v>#VALUE!</v>
      </c>
      <c r="I683" s="72"/>
      <c r="J683" s="72"/>
      <c r="K683" s="72"/>
      <c r="L683" s="73" t="str">
        <f t="shared" si="66"/>
        <v/>
      </c>
    </row>
    <row r="684" spans="1:12" ht="18" customHeight="1" x14ac:dyDescent="0.15">
      <c r="A684" s="72"/>
      <c r="B684" s="73" t="str">
        <f t="shared" si="61"/>
        <v/>
      </c>
      <c r="C684" s="73" t="str">
        <f t="shared" si="62"/>
        <v/>
      </c>
      <c r="D684" s="73" t="str">
        <f t="shared" si="63"/>
        <v/>
      </c>
      <c r="E684" s="73" t="str">
        <f t="shared" si="64"/>
        <v/>
      </c>
      <c r="F684" s="74"/>
      <c r="G684" s="75" t="str">
        <f>IFERROR(VLOOKUP(A684,物料参数!B:H,7,FALSE),"")</f>
        <v/>
      </c>
      <c r="H684" s="75" t="e">
        <f t="shared" si="65"/>
        <v>#VALUE!</v>
      </c>
      <c r="I684" s="72"/>
      <c r="J684" s="72"/>
      <c r="K684" s="72"/>
      <c r="L684" s="73" t="str">
        <f t="shared" si="66"/>
        <v/>
      </c>
    </row>
    <row r="685" spans="1:12" ht="18" customHeight="1" x14ac:dyDescent="0.15">
      <c r="A685" s="72"/>
      <c r="B685" s="73" t="str">
        <f t="shared" si="61"/>
        <v/>
      </c>
      <c r="C685" s="73" t="str">
        <f t="shared" si="62"/>
        <v/>
      </c>
      <c r="D685" s="73" t="str">
        <f t="shared" si="63"/>
        <v/>
      </c>
      <c r="E685" s="73" t="str">
        <f t="shared" si="64"/>
        <v/>
      </c>
      <c r="F685" s="74"/>
      <c r="G685" s="75" t="str">
        <f>IFERROR(VLOOKUP(A685,物料参数!B:H,7,FALSE),"")</f>
        <v/>
      </c>
      <c r="H685" s="75" t="e">
        <f t="shared" si="65"/>
        <v>#VALUE!</v>
      </c>
      <c r="I685" s="72"/>
      <c r="J685" s="72"/>
      <c r="K685" s="72"/>
      <c r="L685" s="73" t="str">
        <f t="shared" si="66"/>
        <v/>
      </c>
    </row>
    <row r="686" spans="1:12" ht="18" customHeight="1" x14ac:dyDescent="0.15">
      <c r="A686" s="72"/>
      <c r="B686" s="73" t="str">
        <f t="shared" si="61"/>
        <v/>
      </c>
      <c r="C686" s="73" t="str">
        <f t="shared" si="62"/>
        <v/>
      </c>
      <c r="D686" s="73" t="str">
        <f t="shared" si="63"/>
        <v/>
      </c>
      <c r="E686" s="73" t="str">
        <f t="shared" si="64"/>
        <v/>
      </c>
      <c r="F686" s="74"/>
      <c r="G686" s="75" t="str">
        <f>IFERROR(VLOOKUP(A686,物料参数!B:H,7,FALSE),"")</f>
        <v/>
      </c>
      <c r="H686" s="75" t="e">
        <f t="shared" si="65"/>
        <v>#VALUE!</v>
      </c>
      <c r="I686" s="72"/>
      <c r="J686" s="72"/>
      <c r="K686" s="72"/>
      <c r="L686" s="73" t="str">
        <f t="shared" si="66"/>
        <v/>
      </c>
    </row>
    <row r="687" spans="1:12" ht="18" customHeight="1" x14ac:dyDescent="0.15">
      <c r="A687" s="72"/>
      <c r="B687" s="73" t="str">
        <f t="shared" si="61"/>
        <v/>
      </c>
      <c r="C687" s="73" t="str">
        <f t="shared" si="62"/>
        <v/>
      </c>
      <c r="D687" s="73" t="str">
        <f t="shared" si="63"/>
        <v/>
      </c>
      <c r="E687" s="73" t="str">
        <f t="shared" si="64"/>
        <v/>
      </c>
      <c r="F687" s="74"/>
      <c r="G687" s="75" t="str">
        <f>IFERROR(VLOOKUP(A687,物料参数!B:H,7,FALSE),"")</f>
        <v/>
      </c>
      <c r="H687" s="75" t="e">
        <f t="shared" si="65"/>
        <v>#VALUE!</v>
      </c>
      <c r="I687" s="72"/>
      <c r="J687" s="72"/>
      <c r="K687" s="72"/>
      <c r="L687" s="73" t="str">
        <f t="shared" si="66"/>
        <v/>
      </c>
    </row>
    <row r="688" spans="1:12" ht="18" customHeight="1" x14ac:dyDescent="0.15">
      <c r="A688" s="72"/>
      <c r="B688" s="73" t="str">
        <f t="shared" si="61"/>
        <v/>
      </c>
      <c r="C688" s="73" t="str">
        <f t="shared" si="62"/>
        <v/>
      </c>
      <c r="D688" s="73" t="str">
        <f t="shared" si="63"/>
        <v/>
      </c>
      <c r="E688" s="73" t="str">
        <f t="shared" si="64"/>
        <v/>
      </c>
      <c r="F688" s="74"/>
      <c r="G688" s="75" t="str">
        <f>IFERROR(VLOOKUP(A688,物料参数!B:H,7,FALSE),"")</f>
        <v/>
      </c>
      <c r="H688" s="75" t="e">
        <f t="shared" si="65"/>
        <v>#VALUE!</v>
      </c>
      <c r="I688" s="72"/>
      <c r="J688" s="72"/>
      <c r="K688" s="72"/>
      <c r="L688" s="73" t="str">
        <f t="shared" si="66"/>
        <v/>
      </c>
    </row>
    <row r="689" spans="1:12" ht="18" customHeight="1" x14ac:dyDescent="0.15">
      <c r="A689" s="72"/>
      <c r="B689" s="73" t="str">
        <f t="shared" si="61"/>
        <v/>
      </c>
      <c r="C689" s="73" t="str">
        <f t="shared" si="62"/>
        <v/>
      </c>
      <c r="D689" s="73" t="str">
        <f t="shared" si="63"/>
        <v/>
      </c>
      <c r="E689" s="73" t="str">
        <f t="shared" si="64"/>
        <v/>
      </c>
      <c r="F689" s="74"/>
      <c r="G689" s="75" t="str">
        <f>IFERROR(VLOOKUP(A689,物料参数!B:H,7,FALSE),"")</f>
        <v/>
      </c>
      <c r="H689" s="75" t="e">
        <f t="shared" si="65"/>
        <v>#VALUE!</v>
      </c>
      <c r="I689" s="72"/>
      <c r="J689" s="72"/>
      <c r="K689" s="72"/>
      <c r="L689" s="73" t="str">
        <f t="shared" si="66"/>
        <v/>
      </c>
    </row>
    <row r="690" spans="1:12" ht="18" customHeight="1" x14ac:dyDescent="0.15">
      <c r="A690" s="72"/>
      <c r="B690" s="73" t="str">
        <f t="shared" si="61"/>
        <v/>
      </c>
      <c r="C690" s="73" t="str">
        <f t="shared" si="62"/>
        <v/>
      </c>
      <c r="D690" s="73" t="str">
        <f t="shared" si="63"/>
        <v/>
      </c>
      <c r="E690" s="73" t="str">
        <f t="shared" si="64"/>
        <v/>
      </c>
      <c r="F690" s="74"/>
      <c r="G690" s="75" t="str">
        <f>IFERROR(VLOOKUP(A690,物料参数!B:H,7,FALSE),"")</f>
        <v/>
      </c>
      <c r="H690" s="75" t="e">
        <f t="shared" si="65"/>
        <v>#VALUE!</v>
      </c>
      <c r="I690" s="72"/>
      <c r="J690" s="72"/>
      <c r="K690" s="72"/>
      <c r="L690" s="73" t="str">
        <f t="shared" si="66"/>
        <v/>
      </c>
    </row>
    <row r="691" spans="1:12" ht="18" customHeight="1" x14ac:dyDescent="0.15">
      <c r="A691" s="72"/>
      <c r="B691" s="73" t="str">
        <f t="shared" si="61"/>
        <v/>
      </c>
      <c r="C691" s="73" t="str">
        <f t="shared" si="62"/>
        <v/>
      </c>
      <c r="D691" s="73" t="str">
        <f t="shared" si="63"/>
        <v/>
      </c>
      <c r="E691" s="73" t="str">
        <f t="shared" si="64"/>
        <v/>
      </c>
      <c r="F691" s="74"/>
      <c r="G691" s="75" t="str">
        <f>IFERROR(VLOOKUP(A691,物料参数!B:H,7,FALSE),"")</f>
        <v/>
      </c>
      <c r="H691" s="75" t="e">
        <f t="shared" si="65"/>
        <v>#VALUE!</v>
      </c>
      <c r="I691" s="72"/>
      <c r="J691" s="72"/>
      <c r="K691" s="72"/>
      <c r="L691" s="73" t="str">
        <f t="shared" si="66"/>
        <v/>
      </c>
    </row>
    <row r="692" spans="1:12" ht="18" customHeight="1" x14ac:dyDescent="0.15">
      <c r="A692" s="72"/>
      <c r="B692" s="73" t="str">
        <f t="shared" si="61"/>
        <v/>
      </c>
      <c r="C692" s="73" t="str">
        <f t="shared" si="62"/>
        <v/>
      </c>
      <c r="D692" s="73" t="str">
        <f t="shared" si="63"/>
        <v/>
      </c>
      <c r="E692" s="73" t="str">
        <f t="shared" si="64"/>
        <v/>
      </c>
      <c r="F692" s="74"/>
      <c r="G692" s="75" t="str">
        <f>IFERROR(VLOOKUP(A692,物料参数!B:H,7,FALSE),"")</f>
        <v/>
      </c>
      <c r="H692" s="75" t="e">
        <f t="shared" si="65"/>
        <v>#VALUE!</v>
      </c>
      <c r="I692" s="72"/>
      <c r="J692" s="72"/>
      <c r="K692" s="72"/>
      <c r="L692" s="73" t="str">
        <f t="shared" si="66"/>
        <v/>
      </c>
    </row>
    <row r="693" spans="1:12" ht="18" customHeight="1" x14ac:dyDescent="0.15">
      <c r="A693" s="72"/>
      <c r="B693" s="73" t="str">
        <f t="shared" si="61"/>
        <v/>
      </c>
      <c r="C693" s="73" t="str">
        <f t="shared" si="62"/>
        <v/>
      </c>
      <c r="D693" s="73" t="str">
        <f t="shared" si="63"/>
        <v/>
      </c>
      <c r="E693" s="73" t="str">
        <f t="shared" si="64"/>
        <v/>
      </c>
      <c r="F693" s="74"/>
      <c r="G693" s="75" t="str">
        <f>IFERROR(VLOOKUP(A693,物料参数!B:H,7,FALSE),"")</f>
        <v/>
      </c>
      <c r="H693" s="75" t="e">
        <f t="shared" si="65"/>
        <v>#VALUE!</v>
      </c>
      <c r="I693" s="72"/>
      <c r="J693" s="72"/>
      <c r="K693" s="72"/>
      <c r="L693" s="73" t="str">
        <f t="shared" si="66"/>
        <v/>
      </c>
    </row>
    <row r="694" spans="1:12" ht="18" customHeight="1" x14ac:dyDescent="0.15">
      <c r="A694" s="72"/>
      <c r="B694" s="73" t="str">
        <f t="shared" si="61"/>
        <v/>
      </c>
      <c r="C694" s="73" t="str">
        <f t="shared" si="62"/>
        <v/>
      </c>
      <c r="D694" s="73" t="str">
        <f t="shared" si="63"/>
        <v/>
      </c>
      <c r="E694" s="73" t="str">
        <f t="shared" si="64"/>
        <v/>
      </c>
      <c r="F694" s="74"/>
      <c r="G694" s="75" t="str">
        <f>IFERROR(VLOOKUP(A694,物料参数!B:H,7,FALSE),"")</f>
        <v/>
      </c>
      <c r="H694" s="75" t="e">
        <f t="shared" si="65"/>
        <v>#VALUE!</v>
      </c>
      <c r="I694" s="72"/>
      <c r="J694" s="72"/>
      <c r="K694" s="72"/>
      <c r="L694" s="73" t="str">
        <f t="shared" si="66"/>
        <v/>
      </c>
    </row>
    <row r="695" spans="1:12" ht="18" customHeight="1" x14ac:dyDescent="0.15">
      <c r="A695" s="72"/>
      <c r="B695" s="73" t="str">
        <f t="shared" si="61"/>
        <v/>
      </c>
      <c r="C695" s="73" t="str">
        <f t="shared" si="62"/>
        <v/>
      </c>
      <c r="D695" s="73" t="str">
        <f t="shared" si="63"/>
        <v/>
      </c>
      <c r="E695" s="73" t="str">
        <f t="shared" si="64"/>
        <v/>
      </c>
      <c r="F695" s="74"/>
      <c r="G695" s="75" t="str">
        <f>IFERROR(VLOOKUP(A695,物料参数!B:H,7,FALSE),"")</f>
        <v/>
      </c>
      <c r="H695" s="75" t="e">
        <f t="shared" si="65"/>
        <v>#VALUE!</v>
      </c>
      <c r="I695" s="72"/>
      <c r="J695" s="72"/>
      <c r="K695" s="72"/>
      <c r="L695" s="73" t="str">
        <f t="shared" si="66"/>
        <v/>
      </c>
    </row>
    <row r="696" spans="1:12" ht="18" customHeight="1" x14ac:dyDescent="0.15">
      <c r="A696" s="72"/>
      <c r="B696" s="73" t="str">
        <f t="shared" si="61"/>
        <v/>
      </c>
      <c r="C696" s="73" t="str">
        <f t="shared" si="62"/>
        <v/>
      </c>
      <c r="D696" s="73" t="str">
        <f t="shared" si="63"/>
        <v/>
      </c>
      <c r="E696" s="73" t="str">
        <f t="shared" si="64"/>
        <v/>
      </c>
      <c r="F696" s="74"/>
      <c r="G696" s="75" t="str">
        <f>IFERROR(VLOOKUP(A696,物料参数!B:H,7,FALSE),"")</f>
        <v/>
      </c>
      <c r="H696" s="75" t="e">
        <f t="shared" si="65"/>
        <v>#VALUE!</v>
      </c>
      <c r="I696" s="72"/>
      <c r="J696" s="72"/>
      <c r="K696" s="72"/>
      <c r="L696" s="73" t="str">
        <f t="shared" si="66"/>
        <v/>
      </c>
    </row>
    <row r="697" spans="1:12" ht="18" customHeight="1" x14ac:dyDescent="0.15">
      <c r="A697" s="72"/>
      <c r="B697" s="73" t="str">
        <f t="shared" si="61"/>
        <v/>
      </c>
      <c r="C697" s="73" t="str">
        <f t="shared" si="62"/>
        <v/>
      </c>
      <c r="D697" s="73" t="str">
        <f t="shared" si="63"/>
        <v/>
      </c>
      <c r="E697" s="73" t="str">
        <f t="shared" si="64"/>
        <v/>
      </c>
      <c r="F697" s="74"/>
      <c r="G697" s="75" t="str">
        <f>IFERROR(VLOOKUP(A697,物料参数!B:H,7,FALSE),"")</f>
        <v/>
      </c>
      <c r="H697" s="75" t="e">
        <f t="shared" si="65"/>
        <v>#VALUE!</v>
      </c>
      <c r="I697" s="72"/>
      <c r="J697" s="72"/>
      <c r="K697" s="72"/>
      <c r="L697" s="73" t="str">
        <f t="shared" si="66"/>
        <v/>
      </c>
    </row>
    <row r="698" spans="1:12" ht="18" customHeight="1" x14ac:dyDescent="0.15">
      <c r="A698" s="72"/>
      <c r="B698" s="73" t="str">
        <f t="shared" si="61"/>
        <v/>
      </c>
      <c r="C698" s="73" t="str">
        <f t="shared" si="62"/>
        <v/>
      </c>
      <c r="D698" s="73" t="str">
        <f t="shared" si="63"/>
        <v/>
      </c>
      <c r="E698" s="73" t="str">
        <f t="shared" si="64"/>
        <v/>
      </c>
      <c r="F698" s="74"/>
      <c r="G698" s="75" t="str">
        <f>IFERROR(VLOOKUP(A698,物料参数!B:H,7,FALSE),"")</f>
        <v/>
      </c>
      <c r="H698" s="75" t="e">
        <f t="shared" si="65"/>
        <v>#VALUE!</v>
      </c>
      <c r="I698" s="72"/>
      <c r="J698" s="72"/>
      <c r="K698" s="72"/>
      <c r="L698" s="73" t="str">
        <f t="shared" si="66"/>
        <v/>
      </c>
    </row>
    <row r="699" spans="1:12" ht="18" customHeight="1" x14ac:dyDescent="0.15">
      <c r="A699" s="72"/>
      <c r="B699" s="73" t="str">
        <f t="shared" si="61"/>
        <v/>
      </c>
      <c r="C699" s="73" t="str">
        <f t="shared" si="62"/>
        <v/>
      </c>
      <c r="D699" s="73" t="str">
        <f t="shared" si="63"/>
        <v/>
      </c>
      <c r="E699" s="73" t="str">
        <f t="shared" si="64"/>
        <v/>
      </c>
      <c r="F699" s="74"/>
      <c r="G699" s="75" t="str">
        <f>IFERROR(VLOOKUP(A699,物料参数!B:H,7,FALSE),"")</f>
        <v/>
      </c>
      <c r="H699" s="75" t="e">
        <f t="shared" si="65"/>
        <v>#VALUE!</v>
      </c>
      <c r="I699" s="72"/>
      <c r="J699" s="72"/>
      <c r="K699" s="72"/>
      <c r="L699" s="73" t="str">
        <f t="shared" si="66"/>
        <v/>
      </c>
    </row>
    <row r="700" spans="1:12" ht="18" customHeight="1" x14ac:dyDescent="0.15">
      <c r="A700" s="72"/>
      <c r="B700" s="73" t="str">
        <f t="shared" si="61"/>
        <v/>
      </c>
      <c r="C700" s="73" t="str">
        <f t="shared" si="62"/>
        <v/>
      </c>
      <c r="D700" s="73" t="str">
        <f t="shared" si="63"/>
        <v/>
      </c>
      <c r="E700" s="73" t="str">
        <f t="shared" si="64"/>
        <v/>
      </c>
      <c r="F700" s="74"/>
      <c r="G700" s="75" t="str">
        <f>IFERROR(VLOOKUP(A700,物料参数!B:H,7,FALSE),"")</f>
        <v/>
      </c>
      <c r="H700" s="75" t="e">
        <f t="shared" si="65"/>
        <v>#VALUE!</v>
      </c>
      <c r="I700" s="72"/>
      <c r="J700" s="72"/>
      <c r="K700" s="72"/>
      <c r="L700" s="73" t="str">
        <f t="shared" si="66"/>
        <v/>
      </c>
    </row>
    <row r="701" spans="1:12" ht="18" customHeight="1" x14ac:dyDescent="0.15">
      <c r="A701" s="72"/>
      <c r="B701" s="73" t="str">
        <f t="shared" si="61"/>
        <v/>
      </c>
      <c r="C701" s="73" t="str">
        <f t="shared" si="62"/>
        <v/>
      </c>
      <c r="D701" s="73" t="str">
        <f t="shared" si="63"/>
        <v/>
      </c>
      <c r="E701" s="73" t="str">
        <f t="shared" si="64"/>
        <v/>
      </c>
      <c r="F701" s="74"/>
      <c r="G701" s="75" t="str">
        <f>IFERROR(VLOOKUP(A701,物料参数!B:H,7,FALSE),"")</f>
        <v/>
      </c>
      <c r="H701" s="75" t="e">
        <f t="shared" si="65"/>
        <v>#VALUE!</v>
      </c>
      <c r="I701" s="72"/>
      <c r="J701" s="72"/>
      <c r="K701" s="72"/>
      <c r="L701" s="73" t="str">
        <f t="shared" si="66"/>
        <v/>
      </c>
    </row>
    <row r="702" spans="1:12" ht="18" customHeight="1" x14ac:dyDescent="0.15">
      <c r="A702" s="72"/>
      <c r="B702" s="73" t="str">
        <f t="shared" si="61"/>
        <v/>
      </c>
      <c r="C702" s="73" t="str">
        <f t="shared" si="62"/>
        <v/>
      </c>
      <c r="D702" s="73" t="str">
        <f t="shared" si="63"/>
        <v/>
      </c>
      <c r="E702" s="73" t="str">
        <f t="shared" si="64"/>
        <v/>
      </c>
      <c r="F702" s="74"/>
      <c r="G702" s="75" t="str">
        <f>IFERROR(VLOOKUP(A702,物料参数!B:H,7,FALSE),"")</f>
        <v/>
      </c>
      <c r="H702" s="75" t="e">
        <f t="shared" si="65"/>
        <v>#VALUE!</v>
      </c>
      <c r="I702" s="72"/>
      <c r="J702" s="72"/>
      <c r="K702" s="72"/>
      <c r="L702" s="73" t="str">
        <f t="shared" si="66"/>
        <v/>
      </c>
    </row>
    <row r="703" spans="1:12" ht="18" customHeight="1" x14ac:dyDescent="0.15">
      <c r="A703" s="72"/>
      <c r="B703" s="73" t="str">
        <f t="shared" si="61"/>
        <v/>
      </c>
      <c r="C703" s="73" t="str">
        <f t="shared" si="62"/>
        <v/>
      </c>
      <c r="D703" s="73" t="str">
        <f t="shared" si="63"/>
        <v/>
      </c>
      <c r="E703" s="73" t="str">
        <f t="shared" si="64"/>
        <v/>
      </c>
      <c r="F703" s="74"/>
      <c r="G703" s="75" t="str">
        <f>IFERROR(VLOOKUP(A703,物料参数!B:H,7,FALSE),"")</f>
        <v/>
      </c>
      <c r="H703" s="75" t="e">
        <f t="shared" si="65"/>
        <v>#VALUE!</v>
      </c>
      <c r="I703" s="72"/>
      <c r="J703" s="72"/>
      <c r="K703" s="72"/>
      <c r="L703" s="73" t="str">
        <f t="shared" si="66"/>
        <v/>
      </c>
    </row>
    <row r="704" spans="1:12" ht="18" customHeight="1" x14ac:dyDescent="0.15">
      <c r="A704" s="72"/>
      <c r="B704" s="73" t="str">
        <f t="shared" si="61"/>
        <v/>
      </c>
      <c r="C704" s="73" t="str">
        <f t="shared" si="62"/>
        <v/>
      </c>
      <c r="D704" s="73" t="str">
        <f t="shared" si="63"/>
        <v/>
      </c>
      <c r="E704" s="73" t="str">
        <f t="shared" si="64"/>
        <v/>
      </c>
      <c r="F704" s="74"/>
      <c r="G704" s="75" t="str">
        <f>IFERROR(VLOOKUP(A704,物料参数!B:H,7,FALSE),"")</f>
        <v/>
      </c>
      <c r="H704" s="75" t="e">
        <f t="shared" si="65"/>
        <v>#VALUE!</v>
      </c>
      <c r="I704" s="72"/>
      <c r="J704" s="72"/>
      <c r="K704" s="72"/>
      <c r="L704" s="73" t="str">
        <f t="shared" si="66"/>
        <v/>
      </c>
    </row>
    <row r="705" spans="1:12" ht="18" customHeight="1" x14ac:dyDescent="0.15">
      <c r="A705" s="72"/>
      <c r="B705" s="73" t="str">
        <f t="shared" si="61"/>
        <v/>
      </c>
      <c r="C705" s="73" t="str">
        <f t="shared" si="62"/>
        <v/>
      </c>
      <c r="D705" s="73" t="str">
        <f t="shared" si="63"/>
        <v/>
      </c>
      <c r="E705" s="73" t="str">
        <f t="shared" si="64"/>
        <v/>
      </c>
      <c r="F705" s="74"/>
      <c r="G705" s="75" t="str">
        <f>IFERROR(VLOOKUP(A705,物料参数!B:H,7,FALSE),"")</f>
        <v/>
      </c>
      <c r="H705" s="75" t="e">
        <f t="shared" si="65"/>
        <v>#VALUE!</v>
      </c>
      <c r="I705" s="72"/>
      <c r="J705" s="72"/>
      <c r="K705" s="72"/>
      <c r="L705" s="73" t="str">
        <f t="shared" si="66"/>
        <v/>
      </c>
    </row>
    <row r="706" spans="1:12" ht="18" customHeight="1" x14ac:dyDescent="0.15">
      <c r="A706" s="72"/>
      <c r="B706" s="73" t="str">
        <f t="shared" si="61"/>
        <v/>
      </c>
      <c r="C706" s="73" t="str">
        <f t="shared" si="62"/>
        <v/>
      </c>
      <c r="D706" s="73" t="str">
        <f t="shared" si="63"/>
        <v/>
      </c>
      <c r="E706" s="73" t="str">
        <f t="shared" si="64"/>
        <v/>
      </c>
      <c r="F706" s="74"/>
      <c r="G706" s="75" t="str">
        <f>IFERROR(VLOOKUP(A706,物料参数!B:H,7,FALSE),"")</f>
        <v/>
      </c>
      <c r="H706" s="75" t="e">
        <f t="shared" si="65"/>
        <v>#VALUE!</v>
      </c>
      <c r="I706" s="72"/>
      <c r="J706" s="72"/>
      <c r="K706" s="72"/>
      <c r="L706" s="73" t="str">
        <f t="shared" si="66"/>
        <v/>
      </c>
    </row>
    <row r="707" spans="1:12" ht="18" customHeight="1" x14ac:dyDescent="0.15">
      <c r="A707" s="72"/>
      <c r="B707" s="73" t="str">
        <f t="shared" ref="B707:B770" si="67">IF($A707=0,"",IF(VLOOKUP($A707,nbbm,2,FALSE)=0,"无此物料",VLOOKUP($A707,nbbm,2,FALSE)))</f>
        <v/>
      </c>
      <c r="C707" s="73" t="str">
        <f t="shared" ref="C707:C770" si="68">IF($A707=0,"",IF(VLOOKUP($A707,nbbm,3,FALSE)=0,"-",VLOOKUP($A707,nbbm,3,FALSE)))</f>
        <v/>
      </c>
      <c r="D707" s="73" t="str">
        <f t="shared" ref="D707:D770" si="69">IF($A707=0,"",IF(VLOOKUP($A707,nbbm,4,FALSE)=0,"-",VLOOKUP($A707,nbbm,4,FALSE)))</f>
        <v/>
      </c>
      <c r="E707" s="73" t="str">
        <f t="shared" ref="E707:E770" si="70">IF($A707=0,"",IF(VLOOKUP($A707,nbbm,5,FALSE)=0,"-",VLOOKUP($A707,nbbm,5,FALSE)))</f>
        <v/>
      </c>
      <c r="F707" s="74"/>
      <c r="G707" s="75" t="str">
        <f>IFERROR(VLOOKUP(A707,物料参数!B:H,7,FALSE),"")</f>
        <v/>
      </c>
      <c r="H707" s="75" t="e">
        <f t="shared" si="65"/>
        <v>#VALUE!</v>
      </c>
      <c r="I707" s="72"/>
      <c r="J707" s="72"/>
      <c r="K707" s="72"/>
      <c r="L707" s="73" t="str">
        <f t="shared" si="66"/>
        <v/>
      </c>
    </row>
    <row r="708" spans="1:12" ht="18" customHeight="1" x14ac:dyDescent="0.15">
      <c r="A708" s="72"/>
      <c r="B708" s="73" t="str">
        <f t="shared" si="67"/>
        <v/>
      </c>
      <c r="C708" s="73" t="str">
        <f t="shared" si="68"/>
        <v/>
      </c>
      <c r="D708" s="73" t="str">
        <f t="shared" si="69"/>
        <v/>
      </c>
      <c r="E708" s="73" t="str">
        <f t="shared" si="70"/>
        <v/>
      </c>
      <c r="F708" s="74"/>
      <c r="G708" s="75" t="str">
        <f>IFERROR(VLOOKUP(A708,物料参数!B:H,7,FALSE),"")</f>
        <v/>
      </c>
      <c r="H708" s="75" t="e">
        <f t="shared" si="65"/>
        <v>#VALUE!</v>
      </c>
      <c r="I708" s="72"/>
      <c r="J708" s="72"/>
      <c r="K708" s="72"/>
      <c r="L708" s="73" t="str">
        <f t="shared" si="66"/>
        <v/>
      </c>
    </row>
    <row r="709" spans="1:12" ht="18" customHeight="1" x14ac:dyDescent="0.15">
      <c r="A709" s="72"/>
      <c r="B709" s="73" t="str">
        <f t="shared" si="67"/>
        <v/>
      </c>
      <c r="C709" s="73" t="str">
        <f t="shared" si="68"/>
        <v/>
      </c>
      <c r="D709" s="73" t="str">
        <f t="shared" si="69"/>
        <v/>
      </c>
      <c r="E709" s="73" t="str">
        <f t="shared" si="70"/>
        <v/>
      </c>
      <c r="F709" s="74"/>
      <c r="G709" s="75" t="str">
        <f>IFERROR(VLOOKUP(A709,物料参数!B:H,7,FALSE),"")</f>
        <v/>
      </c>
      <c r="H709" s="75" t="e">
        <f t="shared" si="65"/>
        <v>#VALUE!</v>
      </c>
      <c r="I709" s="72"/>
      <c r="J709" s="72"/>
      <c r="K709" s="72"/>
      <c r="L709" s="73" t="str">
        <f t="shared" si="66"/>
        <v/>
      </c>
    </row>
    <row r="710" spans="1:12" ht="18" customHeight="1" x14ac:dyDescent="0.15">
      <c r="A710" s="72"/>
      <c r="B710" s="73" t="str">
        <f t="shared" si="67"/>
        <v/>
      </c>
      <c r="C710" s="73" t="str">
        <f t="shared" si="68"/>
        <v/>
      </c>
      <c r="D710" s="73" t="str">
        <f t="shared" si="69"/>
        <v/>
      </c>
      <c r="E710" s="73" t="str">
        <f t="shared" si="70"/>
        <v/>
      </c>
      <c r="F710" s="74"/>
      <c r="G710" s="75" t="str">
        <f>IFERROR(VLOOKUP(A710,物料参数!B:H,7,FALSE),"")</f>
        <v/>
      </c>
      <c r="H710" s="75" t="e">
        <f t="shared" si="65"/>
        <v>#VALUE!</v>
      </c>
      <c r="I710" s="72"/>
      <c r="J710" s="72"/>
      <c r="K710" s="72"/>
      <c r="L710" s="73" t="str">
        <f t="shared" si="66"/>
        <v/>
      </c>
    </row>
    <row r="711" spans="1:12" ht="18" customHeight="1" x14ac:dyDescent="0.15">
      <c r="A711" s="72"/>
      <c r="B711" s="73" t="str">
        <f t="shared" si="67"/>
        <v/>
      </c>
      <c r="C711" s="73" t="str">
        <f t="shared" si="68"/>
        <v/>
      </c>
      <c r="D711" s="73" t="str">
        <f t="shared" si="69"/>
        <v/>
      </c>
      <c r="E711" s="73" t="str">
        <f t="shared" si="70"/>
        <v/>
      </c>
      <c r="F711" s="74"/>
      <c r="G711" s="75" t="str">
        <f>IFERROR(VLOOKUP(A711,物料参数!B:H,7,FALSE),"")</f>
        <v/>
      </c>
      <c r="H711" s="75" t="e">
        <f t="shared" ref="H711:H774" si="71">G711*F711</f>
        <v>#VALUE!</v>
      </c>
      <c r="I711" s="72"/>
      <c r="J711" s="72"/>
      <c r="K711" s="72"/>
      <c r="L711" s="73" t="str">
        <f t="shared" si="66"/>
        <v/>
      </c>
    </row>
    <row r="712" spans="1:12" ht="18" customHeight="1" x14ac:dyDescent="0.15">
      <c r="A712" s="72"/>
      <c r="B712" s="73" t="str">
        <f t="shared" si="67"/>
        <v/>
      </c>
      <c r="C712" s="73" t="str">
        <f t="shared" si="68"/>
        <v/>
      </c>
      <c r="D712" s="73" t="str">
        <f t="shared" si="69"/>
        <v/>
      </c>
      <c r="E712" s="73" t="str">
        <f t="shared" si="70"/>
        <v/>
      </c>
      <c r="F712" s="74"/>
      <c r="G712" s="75" t="str">
        <f>IFERROR(VLOOKUP(A712,物料参数!B:H,7,FALSE),"")</f>
        <v/>
      </c>
      <c r="H712" s="75" t="e">
        <f t="shared" si="71"/>
        <v>#VALUE!</v>
      </c>
      <c r="I712" s="72"/>
      <c r="J712" s="72"/>
      <c r="K712" s="72"/>
      <c r="L712" s="73" t="str">
        <f t="shared" si="66"/>
        <v/>
      </c>
    </row>
    <row r="713" spans="1:12" ht="18" customHeight="1" x14ac:dyDescent="0.15">
      <c r="A713" s="72"/>
      <c r="B713" s="73" t="str">
        <f t="shared" si="67"/>
        <v/>
      </c>
      <c r="C713" s="73" t="str">
        <f t="shared" si="68"/>
        <v/>
      </c>
      <c r="D713" s="73" t="str">
        <f t="shared" si="69"/>
        <v/>
      </c>
      <c r="E713" s="73" t="str">
        <f t="shared" si="70"/>
        <v/>
      </c>
      <c r="F713" s="74"/>
      <c r="G713" s="75" t="str">
        <f>IFERROR(VLOOKUP(A713,物料参数!B:H,7,FALSE),"")</f>
        <v/>
      </c>
      <c r="H713" s="75" t="e">
        <f t="shared" si="71"/>
        <v>#VALUE!</v>
      </c>
      <c r="I713" s="72"/>
      <c r="J713" s="72"/>
      <c r="K713" s="72"/>
      <c r="L713" s="73" t="str">
        <f t="shared" ref="L713:L776" si="72">IF(F713&gt;0,"出库","")</f>
        <v/>
      </c>
    </row>
    <row r="714" spans="1:12" ht="18" customHeight="1" x14ac:dyDescent="0.15">
      <c r="A714" s="72"/>
      <c r="B714" s="73" t="str">
        <f t="shared" si="67"/>
        <v/>
      </c>
      <c r="C714" s="73" t="str">
        <f t="shared" si="68"/>
        <v/>
      </c>
      <c r="D714" s="73" t="str">
        <f t="shared" si="69"/>
        <v/>
      </c>
      <c r="E714" s="73" t="str">
        <f t="shared" si="70"/>
        <v/>
      </c>
      <c r="F714" s="74"/>
      <c r="G714" s="75" t="str">
        <f>IFERROR(VLOOKUP(A714,物料参数!B:H,7,FALSE),"")</f>
        <v/>
      </c>
      <c r="H714" s="75" t="e">
        <f t="shared" si="71"/>
        <v>#VALUE!</v>
      </c>
      <c r="I714" s="72"/>
      <c r="J714" s="72"/>
      <c r="K714" s="72"/>
      <c r="L714" s="73" t="str">
        <f t="shared" si="72"/>
        <v/>
      </c>
    </row>
    <row r="715" spans="1:12" ht="18" customHeight="1" x14ac:dyDescent="0.15">
      <c r="A715" s="72"/>
      <c r="B715" s="73" t="str">
        <f t="shared" si="67"/>
        <v/>
      </c>
      <c r="C715" s="73" t="str">
        <f t="shared" si="68"/>
        <v/>
      </c>
      <c r="D715" s="73" t="str">
        <f t="shared" si="69"/>
        <v/>
      </c>
      <c r="E715" s="73" t="str">
        <f t="shared" si="70"/>
        <v/>
      </c>
      <c r="F715" s="74"/>
      <c r="G715" s="75" t="str">
        <f>IFERROR(VLOOKUP(A715,物料参数!B:H,7,FALSE),"")</f>
        <v/>
      </c>
      <c r="H715" s="75" t="e">
        <f t="shared" si="71"/>
        <v>#VALUE!</v>
      </c>
      <c r="I715" s="72"/>
      <c r="J715" s="72"/>
      <c r="K715" s="72"/>
      <c r="L715" s="73" t="str">
        <f t="shared" si="72"/>
        <v/>
      </c>
    </row>
    <row r="716" spans="1:12" ht="18" customHeight="1" x14ac:dyDescent="0.15">
      <c r="A716" s="72"/>
      <c r="B716" s="73" t="str">
        <f t="shared" si="67"/>
        <v/>
      </c>
      <c r="C716" s="73" t="str">
        <f t="shared" si="68"/>
        <v/>
      </c>
      <c r="D716" s="73" t="str">
        <f t="shared" si="69"/>
        <v/>
      </c>
      <c r="E716" s="73" t="str">
        <f t="shared" si="70"/>
        <v/>
      </c>
      <c r="F716" s="74"/>
      <c r="G716" s="75" t="str">
        <f>IFERROR(VLOOKUP(A716,物料参数!B:H,7,FALSE),"")</f>
        <v/>
      </c>
      <c r="H716" s="75" t="e">
        <f t="shared" si="71"/>
        <v>#VALUE!</v>
      </c>
      <c r="I716" s="72"/>
      <c r="J716" s="72"/>
      <c r="K716" s="72"/>
      <c r="L716" s="73" t="str">
        <f t="shared" si="72"/>
        <v/>
      </c>
    </row>
    <row r="717" spans="1:12" ht="18" customHeight="1" x14ac:dyDescent="0.15">
      <c r="A717" s="72"/>
      <c r="B717" s="73" t="str">
        <f t="shared" si="67"/>
        <v/>
      </c>
      <c r="C717" s="73" t="str">
        <f t="shared" si="68"/>
        <v/>
      </c>
      <c r="D717" s="73" t="str">
        <f t="shared" si="69"/>
        <v/>
      </c>
      <c r="E717" s="73" t="str">
        <f t="shared" si="70"/>
        <v/>
      </c>
      <c r="F717" s="74"/>
      <c r="G717" s="75" t="str">
        <f>IFERROR(VLOOKUP(A717,物料参数!B:H,7,FALSE),"")</f>
        <v/>
      </c>
      <c r="H717" s="75" t="e">
        <f t="shared" si="71"/>
        <v>#VALUE!</v>
      </c>
      <c r="I717" s="72"/>
      <c r="J717" s="72"/>
      <c r="K717" s="72"/>
      <c r="L717" s="73" t="str">
        <f t="shared" si="72"/>
        <v/>
      </c>
    </row>
    <row r="718" spans="1:12" ht="18" customHeight="1" x14ac:dyDescent="0.15">
      <c r="A718" s="72"/>
      <c r="B718" s="73" t="str">
        <f t="shared" si="67"/>
        <v/>
      </c>
      <c r="C718" s="73" t="str">
        <f t="shared" si="68"/>
        <v/>
      </c>
      <c r="D718" s="73" t="str">
        <f t="shared" si="69"/>
        <v/>
      </c>
      <c r="E718" s="73" t="str">
        <f t="shared" si="70"/>
        <v/>
      </c>
      <c r="F718" s="74"/>
      <c r="G718" s="75" t="str">
        <f>IFERROR(VLOOKUP(A718,物料参数!B:H,7,FALSE),"")</f>
        <v/>
      </c>
      <c r="H718" s="75" t="e">
        <f t="shared" si="71"/>
        <v>#VALUE!</v>
      </c>
      <c r="I718" s="72"/>
      <c r="J718" s="72"/>
      <c r="K718" s="72"/>
      <c r="L718" s="73" t="str">
        <f t="shared" si="72"/>
        <v/>
      </c>
    </row>
    <row r="719" spans="1:12" ht="18" customHeight="1" x14ac:dyDescent="0.15">
      <c r="A719" s="72"/>
      <c r="B719" s="73" t="str">
        <f t="shared" si="67"/>
        <v/>
      </c>
      <c r="C719" s="73" t="str">
        <f t="shared" si="68"/>
        <v/>
      </c>
      <c r="D719" s="73" t="str">
        <f t="shared" si="69"/>
        <v/>
      </c>
      <c r="E719" s="73" t="str">
        <f t="shared" si="70"/>
        <v/>
      </c>
      <c r="F719" s="74"/>
      <c r="G719" s="75" t="str">
        <f>IFERROR(VLOOKUP(A719,物料参数!B:H,7,FALSE),"")</f>
        <v/>
      </c>
      <c r="H719" s="75" t="e">
        <f t="shared" si="71"/>
        <v>#VALUE!</v>
      </c>
      <c r="I719" s="72"/>
      <c r="J719" s="72"/>
      <c r="K719" s="72"/>
      <c r="L719" s="73" t="str">
        <f t="shared" si="72"/>
        <v/>
      </c>
    </row>
    <row r="720" spans="1:12" ht="18" customHeight="1" x14ac:dyDescent="0.15">
      <c r="A720" s="72"/>
      <c r="B720" s="73" t="str">
        <f t="shared" si="67"/>
        <v/>
      </c>
      <c r="C720" s="73" t="str">
        <f t="shared" si="68"/>
        <v/>
      </c>
      <c r="D720" s="73" t="str">
        <f t="shared" si="69"/>
        <v/>
      </c>
      <c r="E720" s="73" t="str">
        <f t="shared" si="70"/>
        <v/>
      </c>
      <c r="F720" s="74"/>
      <c r="G720" s="75" t="str">
        <f>IFERROR(VLOOKUP(A720,物料参数!B:H,7,FALSE),"")</f>
        <v/>
      </c>
      <c r="H720" s="75" t="e">
        <f t="shared" si="71"/>
        <v>#VALUE!</v>
      </c>
      <c r="I720" s="72"/>
      <c r="J720" s="72"/>
      <c r="K720" s="72"/>
      <c r="L720" s="73" t="str">
        <f t="shared" si="72"/>
        <v/>
      </c>
    </row>
    <row r="721" spans="1:12" ht="18" customHeight="1" x14ac:dyDescent="0.15">
      <c r="A721" s="72"/>
      <c r="B721" s="73" t="str">
        <f t="shared" si="67"/>
        <v/>
      </c>
      <c r="C721" s="73" t="str">
        <f t="shared" si="68"/>
        <v/>
      </c>
      <c r="D721" s="73" t="str">
        <f t="shared" si="69"/>
        <v/>
      </c>
      <c r="E721" s="73" t="str">
        <f t="shared" si="70"/>
        <v/>
      </c>
      <c r="F721" s="74"/>
      <c r="G721" s="75" t="str">
        <f>IFERROR(VLOOKUP(A721,物料参数!B:H,7,FALSE),"")</f>
        <v/>
      </c>
      <c r="H721" s="75" t="e">
        <f t="shared" si="71"/>
        <v>#VALUE!</v>
      </c>
      <c r="I721" s="72"/>
      <c r="J721" s="72"/>
      <c r="K721" s="72"/>
      <c r="L721" s="73" t="str">
        <f t="shared" si="72"/>
        <v/>
      </c>
    </row>
    <row r="722" spans="1:12" ht="18" customHeight="1" x14ac:dyDescent="0.15">
      <c r="A722" s="72"/>
      <c r="B722" s="73" t="str">
        <f t="shared" si="67"/>
        <v/>
      </c>
      <c r="C722" s="73" t="str">
        <f t="shared" si="68"/>
        <v/>
      </c>
      <c r="D722" s="73" t="str">
        <f t="shared" si="69"/>
        <v/>
      </c>
      <c r="E722" s="73" t="str">
        <f t="shared" si="70"/>
        <v/>
      </c>
      <c r="F722" s="74"/>
      <c r="G722" s="75" t="str">
        <f>IFERROR(VLOOKUP(A722,物料参数!B:H,7,FALSE),"")</f>
        <v/>
      </c>
      <c r="H722" s="75" t="e">
        <f t="shared" si="71"/>
        <v>#VALUE!</v>
      </c>
      <c r="I722" s="72"/>
      <c r="J722" s="72"/>
      <c r="K722" s="72"/>
      <c r="L722" s="73" t="str">
        <f t="shared" si="72"/>
        <v/>
      </c>
    </row>
    <row r="723" spans="1:12" ht="18" customHeight="1" x14ac:dyDescent="0.15">
      <c r="A723" s="72"/>
      <c r="B723" s="73" t="str">
        <f t="shared" si="67"/>
        <v/>
      </c>
      <c r="C723" s="73" t="str">
        <f t="shared" si="68"/>
        <v/>
      </c>
      <c r="D723" s="73" t="str">
        <f t="shared" si="69"/>
        <v/>
      </c>
      <c r="E723" s="73" t="str">
        <f t="shared" si="70"/>
        <v/>
      </c>
      <c r="F723" s="74"/>
      <c r="G723" s="75" t="str">
        <f>IFERROR(VLOOKUP(A723,物料参数!B:H,7,FALSE),"")</f>
        <v/>
      </c>
      <c r="H723" s="75" t="e">
        <f t="shared" si="71"/>
        <v>#VALUE!</v>
      </c>
      <c r="I723" s="72"/>
      <c r="J723" s="72"/>
      <c r="K723" s="72"/>
      <c r="L723" s="73" t="str">
        <f t="shared" si="72"/>
        <v/>
      </c>
    </row>
    <row r="724" spans="1:12" ht="18" customHeight="1" x14ac:dyDescent="0.15">
      <c r="A724" s="72"/>
      <c r="B724" s="73" t="str">
        <f t="shared" si="67"/>
        <v/>
      </c>
      <c r="C724" s="73" t="str">
        <f t="shared" si="68"/>
        <v/>
      </c>
      <c r="D724" s="73" t="str">
        <f t="shared" si="69"/>
        <v/>
      </c>
      <c r="E724" s="73" t="str">
        <f t="shared" si="70"/>
        <v/>
      </c>
      <c r="F724" s="74"/>
      <c r="G724" s="75" t="str">
        <f>IFERROR(VLOOKUP(A724,物料参数!B:H,7,FALSE),"")</f>
        <v/>
      </c>
      <c r="H724" s="75" t="e">
        <f t="shared" si="71"/>
        <v>#VALUE!</v>
      </c>
      <c r="I724" s="72"/>
      <c r="J724" s="72"/>
      <c r="K724" s="72"/>
      <c r="L724" s="73" t="str">
        <f t="shared" si="72"/>
        <v/>
      </c>
    </row>
    <row r="725" spans="1:12" ht="18" customHeight="1" x14ac:dyDescent="0.15">
      <c r="A725" s="72"/>
      <c r="B725" s="73" t="str">
        <f t="shared" si="67"/>
        <v/>
      </c>
      <c r="C725" s="73" t="str">
        <f t="shared" si="68"/>
        <v/>
      </c>
      <c r="D725" s="73" t="str">
        <f t="shared" si="69"/>
        <v/>
      </c>
      <c r="E725" s="73" t="str">
        <f t="shared" si="70"/>
        <v/>
      </c>
      <c r="F725" s="74"/>
      <c r="G725" s="75" t="str">
        <f>IFERROR(VLOOKUP(A725,物料参数!B:H,7,FALSE),"")</f>
        <v/>
      </c>
      <c r="H725" s="75" t="e">
        <f t="shared" si="71"/>
        <v>#VALUE!</v>
      </c>
      <c r="I725" s="72"/>
      <c r="J725" s="72"/>
      <c r="K725" s="72"/>
      <c r="L725" s="73" t="str">
        <f t="shared" si="72"/>
        <v/>
      </c>
    </row>
    <row r="726" spans="1:12" ht="18" customHeight="1" x14ac:dyDescent="0.15">
      <c r="A726" s="72"/>
      <c r="B726" s="73" t="str">
        <f t="shared" si="67"/>
        <v/>
      </c>
      <c r="C726" s="73" t="str">
        <f t="shared" si="68"/>
        <v/>
      </c>
      <c r="D726" s="73" t="str">
        <f t="shared" si="69"/>
        <v/>
      </c>
      <c r="E726" s="73" t="str">
        <f t="shared" si="70"/>
        <v/>
      </c>
      <c r="F726" s="74"/>
      <c r="G726" s="75" t="str">
        <f>IFERROR(VLOOKUP(A726,物料参数!B:H,7,FALSE),"")</f>
        <v/>
      </c>
      <c r="H726" s="75" t="e">
        <f t="shared" si="71"/>
        <v>#VALUE!</v>
      </c>
      <c r="I726" s="72"/>
      <c r="J726" s="72"/>
      <c r="K726" s="72"/>
      <c r="L726" s="73" t="str">
        <f t="shared" si="72"/>
        <v/>
      </c>
    </row>
    <row r="727" spans="1:12" ht="18" customHeight="1" x14ac:dyDescent="0.15">
      <c r="A727" s="72"/>
      <c r="B727" s="73" t="str">
        <f t="shared" si="67"/>
        <v/>
      </c>
      <c r="C727" s="73" t="str">
        <f t="shared" si="68"/>
        <v/>
      </c>
      <c r="D727" s="73" t="str">
        <f t="shared" si="69"/>
        <v/>
      </c>
      <c r="E727" s="73" t="str">
        <f t="shared" si="70"/>
        <v/>
      </c>
      <c r="F727" s="74"/>
      <c r="G727" s="75" t="str">
        <f>IFERROR(VLOOKUP(A727,物料参数!B:H,7,FALSE),"")</f>
        <v/>
      </c>
      <c r="H727" s="75" t="e">
        <f t="shared" si="71"/>
        <v>#VALUE!</v>
      </c>
      <c r="I727" s="72"/>
      <c r="J727" s="72"/>
      <c r="K727" s="72"/>
      <c r="L727" s="73" t="str">
        <f t="shared" si="72"/>
        <v/>
      </c>
    </row>
    <row r="728" spans="1:12" ht="18" customHeight="1" x14ac:dyDescent="0.15">
      <c r="A728" s="72"/>
      <c r="B728" s="73" t="str">
        <f t="shared" si="67"/>
        <v/>
      </c>
      <c r="C728" s="73" t="str">
        <f t="shared" si="68"/>
        <v/>
      </c>
      <c r="D728" s="73" t="str">
        <f t="shared" si="69"/>
        <v/>
      </c>
      <c r="E728" s="73" t="str">
        <f t="shared" si="70"/>
        <v/>
      </c>
      <c r="F728" s="74"/>
      <c r="G728" s="75" t="str">
        <f>IFERROR(VLOOKUP(A728,物料参数!B:H,7,FALSE),"")</f>
        <v/>
      </c>
      <c r="H728" s="75" t="e">
        <f t="shared" si="71"/>
        <v>#VALUE!</v>
      </c>
      <c r="I728" s="72"/>
      <c r="J728" s="72"/>
      <c r="K728" s="72"/>
      <c r="L728" s="73" t="str">
        <f t="shared" si="72"/>
        <v/>
      </c>
    </row>
    <row r="729" spans="1:12" ht="18" customHeight="1" x14ac:dyDescent="0.15">
      <c r="A729" s="72"/>
      <c r="B729" s="73" t="str">
        <f t="shared" si="67"/>
        <v/>
      </c>
      <c r="C729" s="73" t="str">
        <f t="shared" si="68"/>
        <v/>
      </c>
      <c r="D729" s="73" t="str">
        <f t="shared" si="69"/>
        <v/>
      </c>
      <c r="E729" s="73" t="str">
        <f t="shared" si="70"/>
        <v/>
      </c>
      <c r="F729" s="74"/>
      <c r="G729" s="75" t="str">
        <f>IFERROR(VLOOKUP(A729,物料参数!B:H,7,FALSE),"")</f>
        <v/>
      </c>
      <c r="H729" s="75" t="e">
        <f t="shared" si="71"/>
        <v>#VALUE!</v>
      </c>
      <c r="I729" s="72"/>
      <c r="J729" s="72"/>
      <c r="K729" s="72"/>
      <c r="L729" s="73" t="str">
        <f t="shared" si="72"/>
        <v/>
      </c>
    </row>
    <row r="730" spans="1:12" ht="18" customHeight="1" x14ac:dyDescent="0.15">
      <c r="A730" s="72"/>
      <c r="B730" s="73" t="str">
        <f t="shared" si="67"/>
        <v/>
      </c>
      <c r="C730" s="73" t="str">
        <f t="shared" si="68"/>
        <v/>
      </c>
      <c r="D730" s="73" t="str">
        <f t="shared" si="69"/>
        <v/>
      </c>
      <c r="E730" s="73" t="str">
        <f t="shared" si="70"/>
        <v/>
      </c>
      <c r="F730" s="74"/>
      <c r="G730" s="75" t="str">
        <f>IFERROR(VLOOKUP(A730,物料参数!B:H,7,FALSE),"")</f>
        <v/>
      </c>
      <c r="H730" s="75" t="e">
        <f t="shared" si="71"/>
        <v>#VALUE!</v>
      </c>
      <c r="I730" s="72"/>
      <c r="J730" s="72"/>
      <c r="K730" s="72"/>
      <c r="L730" s="73" t="str">
        <f t="shared" si="72"/>
        <v/>
      </c>
    </row>
    <row r="731" spans="1:12" ht="18" customHeight="1" x14ac:dyDescent="0.15">
      <c r="A731" s="72"/>
      <c r="B731" s="73" t="str">
        <f t="shared" si="67"/>
        <v/>
      </c>
      <c r="C731" s="73" t="str">
        <f t="shared" si="68"/>
        <v/>
      </c>
      <c r="D731" s="73" t="str">
        <f t="shared" si="69"/>
        <v/>
      </c>
      <c r="E731" s="73" t="str">
        <f t="shared" si="70"/>
        <v/>
      </c>
      <c r="F731" s="74"/>
      <c r="G731" s="75" t="str">
        <f>IFERROR(VLOOKUP(A731,物料参数!B:H,7,FALSE),"")</f>
        <v/>
      </c>
      <c r="H731" s="75" t="e">
        <f t="shared" si="71"/>
        <v>#VALUE!</v>
      </c>
      <c r="I731" s="72"/>
      <c r="J731" s="72"/>
      <c r="K731" s="72"/>
      <c r="L731" s="73" t="str">
        <f t="shared" si="72"/>
        <v/>
      </c>
    </row>
    <row r="732" spans="1:12" ht="18" customHeight="1" x14ac:dyDescent="0.15">
      <c r="A732" s="72"/>
      <c r="B732" s="73" t="str">
        <f t="shared" si="67"/>
        <v/>
      </c>
      <c r="C732" s="73" t="str">
        <f t="shared" si="68"/>
        <v/>
      </c>
      <c r="D732" s="73" t="str">
        <f t="shared" si="69"/>
        <v/>
      </c>
      <c r="E732" s="73" t="str">
        <f t="shared" si="70"/>
        <v/>
      </c>
      <c r="F732" s="74"/>
      <c r="G732" s="75" t="str">
        <f>IFERROR(VLOOKUP(A732,物料参数!B:H,7,FALSE),"")</f>
        <v/>
      </c>
      <c r="H732" s="75" t="e">
        <f t="shared" si="71"/>
        <v>#VALUE!</v>
      </c>
      <c r="I732" s="72"/>
      <c r="J732" s="72"/>
      <c r="K732" s="72"/>
      <c r="L732" s="73" t="str">
        <f t="shared" si="72"/>
        <v/>
      </c>
    </row>
    <row r="733" spans="1:12" ht="18" customHeight="1" x14ac:dyDescent="0.15">
      <c r="A733" s="72"/>
      <c r="B733" s="73" t="str">
        <f t="shared" si="67"/>
        <v/>
      </c>
      <c r="C733" s="73" t="str">
        <f t="shared" si="68"/>
        <v/>
      </c>
      <c r="D733" s="73" t="str">
        <f t="shared" si="69"/>
        <v/>
      </c>
      <c r="E733" s="73" t="str">
        <f t="shared" si="70"/>
        <v/>
      </c>
      <c r="F733" s="74"/>
      <c r="G733" s="75" t="str">
        <f>IFERROR(VLOOKUP(A733,物料参数!B:H,7,FALSE),"")</f>
        <v/>
      </c>
      <c r="H733" s="75" t="e">
        <f t="shared" si="71"/>
        <v>#VALUE!</v>
      </c>
      <c r="I733" s="72"/>
      <c r="J733" s="72"/>
      <c r="K733" s="72"/>
      <c r="L733" s="73" t="str">
        <f t="shared" si="72"/>
        <v/>
      </c>
    </row>
    <row r="734" spans="1:12" ht="18" customHeight="1" x14ac:dyDescent="0.15">
      <c r="A734" s="72"/>
      <c r="B734" s="73" t="str">
        <f t="shared" si="67"/>
        <v/>
      </c>
      <c r="C734" s="73" t="str">
        <f t="shared" si="68"/>
        <v/>
      </c>
      <c r="D734" s="73" t="str">
        <f t="shared" si="69"/>
        <v/>
      </c>
      <c r="E734" s="73" t="str">
        <f t="shared" si="70"/>
        <v/>
      </c>
      <c r="F734" s="74"/>
      <c r="G734" s="75" t="str">
        <f>IFERROR(VLOOKUP(A734,物料参数!B:H,7,FALSE),"")</f>
        <v/>
      </c>
      <c r="H734" s="75" t="e">
        <f t="shared" si="71"/>
        <v>#VALUE!</v>
      </c>
      <c r="I734" s="72"/>
      <c r="J734" s="72"/>
      <c r="K734" s="72"/>
      <c r="L734" s="73" t="str">
        <f t="shared" si="72"/>
        <v/>
      </c>
    </row>
    <row r="735" spans="1:12" ht="18" customHeight="1" x14ac:dyDescent="0.15">
      <c r="A735" s="72"/>
      <c r="B735" s="73" t="str">
        <f t="shared" si="67"/>
        <v/>
      </c>
      <c r="C735" s="73" t="str">
        <f t="shared" si="68"/>
        <v/>
      </c>
      <c r="D735" s="73" t="str">
        <f t="shared" si="69"/>
        <v/>
      </c>
      <c r="E735" s="73" t="str">
        <f t="shared" si="70"/>
        <v/>
      </c>
      <c r="F735" s="74"/>
      <c r="G735" s="75" t="str">
        <f>IFERROR(VLOOKUP(A735,物料参数!B:H,7,FALSE),"")</f>
        <v/>
      </c>
      <c r="H735" s="75" t="e">
        <f t="shared" si="71"/>
        <v>#VALUE!</v>
      </c>
      <c r="I735" s="72"/>
      <c r="J735" s="72"/>
      <c r="K735" s="72"/>
      <c r="L735" s="73" t="str">
        <f t="shared" si="72"/>
        <v/>
      </c>
    </row>
    <row r="736" spans="1:12" ht="18" customHeight="1" x14ac:dyDescent="0.15">
      <c r="A736" s="72"/>
      <c r="B736" s="73" t="str">
        <f t="shared" si="67"/>
        <v/>
      </c>
      <c r="C736" s="73" t="str">
        <f t="shared" si="68"/>
        <v/>
      </c>
      <c r="D736" s="73" t="str">
        <f t="shared" si="69"/>
        <v/>
      </c>
      <c r="E736" s="73" t="str">
        <f t="shared" si="70"/>
        <v/>
      </c>
      <c r="F736" s="74"/>
      <c r="G736" s="75" t="str">
        <f>IFERROR(VLOOKUP(A736,物料参数!B:H,7,FALSE),"")</f>
        <v/>
      </c>
      <c r="H736" s="75" t="e">
        <f t="shared" si="71"/>
        <v>#VALUE!</v>
      </c>
      <c r="I736" s="72"/>
      <c r="J736" s="72"/>
      <c r="K736" s="72"/>
      <c r="L736" s="73" t="str">
        <f t="shared" si="72"/>
        <v/>
      </c>
    </row>
    <row r="737" spans="1:12" ht="18" customHeight="1" x14ac:dyDescent="0.15">
      <c r="A737" s="72"/>
      <c r="B737" s="73" t="str">
        <f t="shared" si="67"/>
        <v/>
      </c>
      <c r="C737" s="73" t="str">
        <f t="shared" si="68"/>
        <v/>
      </c>
      <c r="D737" s="73" t="str">
        <f t="shared" si="69"/>
        <v/>
      </c>
      <c r="E737" s="73" t="str">
        <f t="shared" si="70"/>
        <v/>
      </c>
      <c r="F737" s="74"/>
      <c r="G737" s="75" t="str">
        <f>IFERROR(VLOOKUP(A737,物料参数!B:H,7,FALSE),"")</f>
        <v/>
      </c>
      <c r="H737" s="75" t="e">
        <f t="shared" si="71"/>
        <v>#VALUE!</v>
      </c>
      <c r="I737" s="72"/>
      <c r="J737" s="72"/>
      <c r="K737" s="72"/>
      <c r="L737" s="73" t="str">
        <f t="shared" si="72"/>
        <v/>
      </c>
    </row>
    <row r="738" spans="1:12" ht="18" customHeight="1" x14ac:dyDescent="0.15">
      <c r="A738" s="72"/>
      <c r="B738" s="73" t="str">
        <f t="shared" si="67"/>
        <v/>
      </c>
      <c r="C738" s="73" t="str">
        <f t="shared" si="68"/>
        <v/>
      </c>
      <c r="D738" s="73" t="str">
        <f t="shared" si="69"/>
        <v/>
      </c>
      <c r="E738" s="73" t="str">
        <f t="shared" si="70"/>
        <v/>
      </c>
      <c r="F738" s="74"/>
      <c r="G738" s="75" t="str">
        <f>IFERROR(VLOOKUP(A738,物料参数!B:H,7,FALSE),"")</f>
        <v/>
      </c>
      <c r="H738" s="75" t="e">
        <f t="shared" si="71"/>
        <v>#VALUE!</v>
      </c>
      <c r="I738" s="72"/>
      <c r="J738" s="72"/>
      <c r="K738" s="72"/>
      <c r="L738" s="73" t="str">
        <f t="shared" si="72"/>
        <v/>
      </c>
    </row>
    <row r="739" spans="1:12" ht="18" customHeight="1" x14ac:dyDescent="0.15">
      <c r="A739" s="72"/>
      <c r="B739" s="73" t="str">
        <f t="shared" si="67"/>
        <v/>
      </c>
      <c r="C739" s="73" t="str">
        <f t="shared" si="68"/>
        <v/>
      </c>
      <c r="D739" s="73" t="str">
        <f t="shared" si="69"/>
        <v/>
      </c>
      <c r="E739" s="73" t="str">
        <f t="shared" si="70"/>
        <v/>
      </c>
      <c r="F739" s="74"/>
      <c r="G739" s="75" t="str">
        <f>IFERROR(VLOOKUP(A739,物料参数!B:H,7,FALSE),"")</f>
        <v/>
      </c>
      <c r="H739" s="75" t="e">
        <f t="shared" si="71"/>
        <v>#VALUE!</v>
      </c>
      <c r="I739" s="72"/>
      <c r="J739" s="72"/>
      <c r="K739" s="72"/>
      <c r="L739" s="73" t="str">
        <f t="shared" si="72"/>
        <v/>
      </c>
    </row>
    <row r="740" spans="1:12" ht="18" customHeight="1" x14ac:dyDescent="0.15">
      <c r="A740" s="72"/>
      <c r="B740" s="73" t="str">
        <f t="shared" si="67"/>
        <v/>
      </c>
      <c r="C740" s="73" t="str">
        <f t="shared" si="68"/>
        <v/>
      </c>
      <c r="D740" s="73" t="str">
        <f t="shared" si="69"/>
        <v/>
      </c>
      <c r="E740" s="73" t="str">
        <f t="shared" si="70"/>
        <v/>
      </c>
      <c r="F740" s="74"/>
      <c r="G740" s="75" t="str">
        <f>IFERROR(VLOOKUP(A740,物料参数!B:H,7,FALSE),"")</f>
        <v/>
      </c>
      <c r="H740" s="75" t="e">
        <f t="shared" si="71"/>
        <v>#VALUE!</v>
      </c>
      <c r="I740" s="72"/>
      <c r="J740" s="72"/>
      <c r="K740" s="72"/>
      <c r="L740" s="73" t="str">
        <f t="shared" si="72"/>
        <v/>
      </c>
    </row>
    <row r="741" spans="1:12" ht="18" customHeight="1" x14ac:dyDescent="0.15">
      <c r="A741" s="72"/>
      <c r="B741" s="73" t="str">
        <f t="shared" si="67"/>
        <v/>
      </c>
      <c r="C741" s="73" t="str">
        <f t="shared" si="68"/>
        <v/>
      </c>
      <c r="D741" s="73" t="str">
        <f t="shared" si="69"/>
        <v/>
      </c>
      <c r="E741" s="73" t="str">
        <f t="shared" si="70"/>
        <v/>
      </c>
      <c r="F741" s="74"/>
      <c r="G741" s="75" t="str">
        <f>IFERROR(VLOOKUP(A741,物料参数!B:H,7,FALSE),"")</f>
        <v/>
      </c>
      <c r="H741" s="75" t="e">
        <f t="shared" si="71"/>
        <v>#VALUE!</v>
      </c>
      <c r="I741" s="72"/>
      <c r="J741" s="72"/>
      <c r="K741" s="72"/>
      <c r="L741" s="73" t="str">
        <f t="shared" si="72"/>
        <v/>
      </c>
    </row>
    <row r="742" spans="1:12" ht="18" customHeight="1" x14ac:dyDescent="0.15">
      <c r="A742" s="72"/>
      <c r="B742" s="73" t="str">
        <f t="shared" si="67"/>
        <v/>
      </c>
      <c r="C742" s="73" t="str">
        <f t="shared" si="68"/>
        <v/>
      </c>
      <c r="D742" s="73" t="str">
        <f t="shared" si="69"/>
        <v/>
      </c>
      <c r="E742" s="73" t="str">
        <f t="shared" si="70"/>
        <v/>
      </c>
      <c r="F742" s="74"/>
      <c r="G742" s="75" t="str">
        <f>IFERROR(VLOOKUP(A742,物料参数!B:H,7,FALSE),"")</f>
        <v/>
      </c>
      <c r="H742" s="75" t="e">
        <f t="shared" si="71"/>
        <v>#VALUE!</v>
      </c>
      <c r="I742" s="72"/>
      <c r="J742" s="72"/>
      <c r="K742" s="72"/>
      <c r="L742" s="73" t="str">
        <f t="shared" si="72"/>
        <v/>
      </c>
    </row>
    <row r="743" spans="1:12" ht="18" customHeight="1" x14ac:dyDescent="0.15">
      <c r="A743" s="72"/>
      <c r="B743" s="73" t="str">
        <f t="shared" si="67"/>
        <v/>
      </c>
      <c r="C743" s="73" t="str">
        <f t="shared" si="68"/>
        <v/>
      </c>
      <c r="D743" s="73" t="str">
        <f t="shared" si="69"/>
        <v/>
      </c>
      <c r="E743" s="73" t="str">
        <f t="shared" si="70"/>
        <v/>
      </c>
      <c r="F743" s="74"/>
      <c r="G743" s="75" t="str">
        <f>IFERROR(VLOOKUP(A743,物料参数!B:H,7,FALSE),"")</f>
        <v/>
      </c>
      <c r="H743" s="75" t="e">
        <f t="shared" si="71"/>
        <v>#VALUE!</v>
      </c>
      <c r="I743" s="72"/>
      <c r="J743" s="72"/>
      <c r="K743" s="72"/>
      <c r="L743" s="73" t="str">
        <f t="shared" si="72"/>
        <v/>
      </c>
    </row>
    <row r="744" spans="1:12" ht="18" customHeight="1" x14ac:dyDescent="0.15">
      <c r="A744" s="72"/>
      <c r="B744" s="73" t="str">
        <f t="shared" si="67"/>
        <v/>
      </c>
      <c r="C744" s="73" t="str">
        <f t="shared" si="68"/>
        <v/>
      </c>
      <c r="D744" s="73" t="str">
        <f t="shared" si="69"/>
        <v/>
      </c>
      <c r="E744" s="73" t="str">
        <f t="shared" si="70"/>
        <v/>
      </c>
      <c r="F744" s="74"/>
      <c r="G744" s="75" t="str">
        <f>IFERROR(VLOOKUP(A744,物料参数!B:H,7,FALSE),"")</f>
        <v/>
      </c>
      <c r="H744" s="75" t="e">
        <f t="shared" si="71"/>
        <v>#VALUE!</v>
      </c>
      <c r="I744" s="72"/>
      <c r="J744" s="72"/>
      <c r="K744" s="72"/>
      <c r="L744" s="73" t="str">
        <f t="shared" si="72"/>
        <v/>
      </c>
    </row>
    <row r="745" spans="1:12" ht="18" customHeight="1" x14ac:dyDescent="0.15">
      <c r="A745" s="72"/>
      <c r="B745" s="73" t="str">
        <f t="shared" si="67"/>
        <v/>
      </c>
      <c r="C745" s="73" t="str">
        <f t="shared" si="68"/>
        <v/>
      </c>
      <c r="D745" s="73" t="str">
        <f t="shared" si="69"/>
        <v/>
      </c>
      <c r="E745" s="73" t="str">
        <f t="shared" si="70"/>
        <v/>
      </c>
      <c r="F745" s="74"/>
      <c r="G745" s="75" t="str">
        <f>IFERROR(VLOOKUP(A745,物料参数!B:H,7,FALSE),"")</f>
        <v/>
      </c>
      <c r="H745" s="75" t="e">
        <f t="shared" si="71"/>
        <v>#VALUE!</v>
      </c>
      <c r="I745" s="72"/>
      <c r="J745" s="72"/>
      <c r="K745" s="72"/>
      <c r="L745" s="73" t="str">
        <f t="shared" si="72"/>
        <v/>
      </c>
    </row>
    <row r="746" spans="1:12" ht="18" customHeight="1" x14ac:dyDescent="0.15">
      <c r="A746" s="72"/>
      <c r="B746" s="73" t="str">
        <f t="shared" si="67"/>
        <v/>
      </c>
      <c r="C746" s="73" t="str">
        <f t="shared" si="68"/>
        <v/>
      </c>
      <c r="D746" s="73" t="str">
        <f t="shared" si="69"/>
        <v/>
      </c>
      <c r="E746" s="73" t="str">
        <f t="shared" si="70"/>
        <v/>
      </c>
      <c r="F746" s="74"/>
      <c r="G746" s="75" t="str">
        <f>IFERROR(VLOOKUP(A746,物料参数!B:H,7,FALSE),"")</f>
        <v/>
      </c>
      <c r="H746" s="75" t="e">
        <f t="shared" si="71"/>
        <v>#VALUE!</v>
      </c>
      <c r="I746" s="72"/>
      <c r="J746" s="72"/>
      <c r="K746" s="72"/>
      <c r="L746" s="73" t="str">
        <f t="shared" si="72"/>
        <v/>
      </c>
    </row>
    <row r="747" spans="1:12" ht="18" customHeight="1" x14ac:dyDescent="0.15">
      <c r="A747" s="72"/>
      <c r="B747" s="73" t="str">
        <f t="shared" si="67"/>
        <v/>
      </c>
      <c r="C747" s="73" t="str">
        <f t="shared" si="68"/>
        <v/>
      </c>
      <c r="D747" s="73" t="str">
        <f t="shared" si="69"/>
        <v/>
      </c>
      <c r="E747" s="73" t="str">
        <f t="shared" si="70"/>
        <v/>
      </c>
      <c r="F747" s="74"/>
      <c r="G747" s="75" t="str">
        <f>IFERROR(VLOOKUP(A747,物料参数!B:H,7,FALSE),"")</f>
        <v/>
      </c>
      <c r="H747" s="75" t="e">
        <f t="shared" si="71"/>
        <v>#VALUE!</v>
      </c>
      <c r="I747" s="72"/>
      <c r="J747" s="72"/>
      <c r="K747" s="72"/>
      <c r="L747" s="73" t="str">
        <f t="shared" si="72"/>
        <v/>
      </c>
    </row>
    <row r="748" spans="1:12" ht="18" customHeight="1" x14ac:dyDescent="0.15">
      <c r="A748" s="72"/>
      <c r="B748" s="73" t="str">
        <f t="shared" si="67"/>
        <v/>
      </c>
      <c r="C748" s="73" t="str">
        <f t="shared" si="68"/>
        <v/>
      </c>
      <c r="D748" s="73" t="str">
        <f t="shared" si="69"/>
        <v/>
      </c>
      <c r="E748" s="73" t="str">
        <f t="shared" si="70"/>
        <v/>
      </c>
      <c r="F748" s="74"/>
      <c r="G748" s="75" t="str">
        <f>IFERROR(VLOOKUP(A748,物料参数!B:H,7,FALSE),"")</f>
        <v/>
      </c>
      <c r="H748" s="75" t="e">
        <f t="shared" si="71"/>
        <v>#VALUE!</v>
      </c>
      <c r="I748" s="72"/>
      <c r="J748" s="72"/>
      <c r="K748" s="72"/>
      <c r="L748" s="73" t="str">
        <f t="shared" si="72"/>
        <v/>
      </c>
    </row>
    <row r="749" spans="1:12" ht="18" customHeight="1" x14ac:dyDescent="0.15">
      <c r="A749" s="72"/>
      <c r="B749" s="73" t="str">
        <f t="shared" si="67"/>
        <v/>
      </c>
      <c r="C749" s="73" t="str">
        <f t="shared" si="68"/>
        <v/>
      </c>
      <c r="D749" s="73" t="str">
        <f t="shared" si="69"/>
        <v/>
      </c>
      <c r="E749" s="73" t="str">
        <f t="shared" si="70"/>
        <v/>
      </c>
      <c r="F749" s="74"/>
      <c r="G749" s="75" t="str">
        <f>IFERROR(VLOOKUP(A749,物料参数!B:H,7,FALSE),"")</f>
        <v/>
      </c>
      <c r="H749" s="75" t="e">
        <f t="shared" si="71"/>
        <v>#VALUE!</v>
      </c>
      <c r="I749" s="72"/>
      <c r="J749" s="72"/>
      <c r="K749" s="72"/>
      <c r="L749" s="73" t="str">
        <f t="shared" si="72"/>
        <v/>
      </c>
    </row>
    <row r="750" spans="1:12" ht="18" customHeight="1" x14ac:dyDescent="0.15">
      <c r="A750" s="72"/>
      <c r="B750" s="73" t="str">
        <f t="shared" si="67"/>
        <v/>
      </c>
      <c r="C750" s="73" t="str">
        <f t="shared" si="68"/>
        <v/>
      </c>
      <c r="D750" s="73" t="str">
        <f t="shared" si="69"/>
        <v/>
      </c>
      <c r="E750" s="73" t="str">
        <f t="shared" si="70"/>
        <v/>
      </c>
      <c r="F750" s="74"/>
      <c r="G750" s="75" t="str">
        <f>IFERROR(VLOOKUP(A750,物料参数!B:H,7,FALSE),"")</f>
        <v/>
      </c>
      <c r="H750" s="75" t="e">
        <f t="shared" si="71"/>
        <v>#VALUE!</v>
      </c>
      <c r="I750" s="72"/>
      <c r="J750" s="72"/>
      <c r="K750" s="72"/>
      <c r="L750" s="73" t="str">
        <f t="shared" si="72"/>
        <v/>
      </c>
    </row>
    <row r="751" spans="1:12" ht="18" customHeight="1" x14ac:dyDescent="0.15">
      <c r="A751" s="72"/>
      <c r="B751" s="73" t="str">
        <f t="shared" si="67"/>
        <v/>
      </c>
      <c r="C751" s="73" t="str">
        <f t="shared" si="68"/>
        <v/>
      </c>
      <c r="D751" s="73" t="str">
        <f t="shared" si="69"/>
        <v/>
      </c>
      <c r="E751" s="73" t="str">
        <f t="shared" si="70"/>
        <v/>
      </c>
      <c r="F751" s="74"/>
      <c r="G751" s="75" t="str">
        <f>IFERROR(VLOOKUP(A751,物料参数!B:H,7,FALSE),"")</f>
        <v/>
      </c>
      <c r="H751" s="75" t="e">
        <f t="shared" si="71"/>
        <v>#VALUE!</v>
      </c>
      <c r="I751" s="72"/>
      <c r="J751" s="72"/>
      <c r="K751" s="72"/>
      <c r="L751" s="73" t="str">
        <f t="shared" si="72"/>
        <v/>
      </c>
    </row>
    <row r="752" spans="1:12" ht="18" customHeight="1" x14ac:dyDescent="0.15">
      <c r="A752" s="72"/>
      <c r="B752" s="73" t="str">
        <f t="shared" si="67"/>
        <v/>
      </c>
      <c r="C752" s="73" t="str">
        <f t="shared" si="68"/>
        <v/>
      </c>
      <c r="D752" s="73" t="str">
        <f t="shared" si="69"/>
        <v/>
      </c>
      <c r="E752" s="73" t="str">
        <f t="shared" si="70"/>
        <v/>
      </c>
      <c r="F752" s="74"/>
      <c r="G752" s="75" t="str">
        <f>IFERROR(VLOOKUP(A752,物料参数!B:H,7,FALSE),"")</f>
        <v/>
      </c>
      <c r="H752" s="75" t="e">
        <f t="shared" si="71"/>
        <v>#VALUE!</v>
      </c>
      <c r="I752" s="72"/>
      <c r="J752" s="72"/>
      <c r="K752" s="72"/>
      <c r="L752" s="73" t="str">
        <f t="shared" si="72"/>
        <v/>
      </c>
    </row>
    <row r="753" spans="1:12" ht="18" customHeight="1" x14ac:dyDescent="0.15">
      <c r="A753" s="72"/>
      <c r="B753" s="73" t="str">
        <f t="shared" si="67"/>
        <v/>
      </c>
      <c r="C753" s="73" t="str">
        <f t="shared" si="68"/>
        <v/>
      </c>
      <c r="D753" s="73" t="str">
        <f t="shared" si="69"/>
        <v/>
      </c>
      <c r="E753" s="73" t="str">
        <f t="shared" si="70"/>
        <v/>
      </c>
      <c r="F753" s="74"/>
      <c r="G753" s="75" t="str">
        <f>IFERROR(VLOOKUP(A753,物料参数!B:H,7,FALSE),"")</f>
        <v/>
      </c>
      <c r="H753" s="75" t="e">
        <f t="shared" si="71"/>
        <v>#VALUE!</v>
      </c>
      <c r="I753" s="72"/>
      <c r="J753" s="72"/>
      <c r="K753" s="72"/>
      <c r="L753" s="73" t="str">
        <f t="shared" si="72"/>
        <v/>
      </c>
    </row>
    <row r="754" spans="1:12" ht="18" customHeight="1" x14ac:dyDescent="0.15">
      <c r="A754" s="72"/>
      <c r="B754" s="73" t="str">
        <f t="shared" si="67"/>
        <v/>
      </c>
      <c r="C754" s="73" t="str">
        <f t="shared" si="68"/>
        <v/>
      </c>
      <c r="D754" s="73" t="str">
        <f t="shared" si="69"/>
        <v/>
      </c>
      <c r="E754" s="73" t="str">
        <f t="shared" si="70"/>
        <v/>
      </c>
      <c r="F754" s="74"/>
      <c r="G754" s="75" t="str">
        <f>IFERROR(VLOOKUP(A754,物料参数!B:H,7,FALSE),"")</f>
        <v/>
      </c>
      <c r="H754" s="75" t="e">
        <f t="shared" si="71"/>
        <v>#VALUE!</v>
      </c>
      <c r="I754" s="72"/>
      <c r="J754" s="72"/>
      <c r="K754" s="72"/>
      <c r="L754" s="73" t="str">
        <f t="shared" si="72"/>
        <v/>
      </c>
    </row>
    <row r="755" spans="1:12" ht="18" customHeight="1" x14ac:dyDescent="0.15">
      <c r="A755" s="72"/>
      <c r="B755" s="73" t="str">
        <f t="shared" si="67"/>
        <v/>
      </c>
      <c r="C755" s="73" t="str">
        <f t="shared" si="68"/>
        <v/>
      </c>
      <c r="D755" s="73" t="str">
        <f t="shared" si="69"/>
        <v/>
      </c>
      <c r="E755" s="73" t="str">
        <f t="shared" si="70"/>
        <v/>
      </c>
      <c r="F755" s="74"/>
      <c r="G755" s="75" t="str">
        <f>IFERROR(VLOOKUP(A755,物料参数!B:H,7,FALSE),"")</f>
        <v/>
      </c>
      <c r="H755" s="75" t="e">
        <f t="shared" si="71"/>
        <v>#VALUE!</v>
      </c>
      <c r="I755" s="72"/>
      <c r="J755" s="72"/>
      <c r="K755" s="72"/>
      <c r="L755" s="73" t="str">
        <f t="shared" si="72"/>
        <v/>
      </c>
    </row>
    <row r="756" spans="1:12" ht="18" customHeight="1" x14ac:dyDescent="0.15">
      <c r="A756" s="72"/>
      <c r="B756" s="73" t="str">
        <f t="shared" si="67"/>
        <v/>
      </c>
      <c r="C756" s="73" t="str">
        <f t="shared" si="68"/>
        <v/>
      </c>
      <c r="D756" s="73" t="str">
        <f t="shared" si="69"/>
        <v/>
      </c>
      <c r="E756" s="73" t="str">
        <f t="shared" si="70"/>
        <v/>
      </c>
      <c r="F756" s="74"/>
      <c r="G756" s="75" t="str">
        <f>IFERROR(VLOOKUP(A756,物料参数!B:H,7,FALSE),"")</f>
        <v/>
      </c>
      <c r="H756" s="75" t="e">
        <f t="shared" si="71"/>
        <v>#VALUE!</v>
      </c>
      <c r="I756" s="72"/>
      <c r="J756" s="72"/>
      <c r="K756" s="72"/>
      <c r="L756" s="73" t="str">
        <f t="shared" si="72"/>
        <v/>
      </c>
    </row>
    <row r="757" spans="1:12" ht="18" customHeight="1" x14ac:dyDescent="0.15">
      <c r="A757" s="72"/>
      <c r="B757" s="73" t="str">
        <f t="shared" si="67"/>
        <v/>
      </c>
      <c r="C757" s="73" t="str">
        <f t="shared" si="68"/>
        <v/>
      </c>
      <c r="D757" s="73" t="str">
        <f t="shared" si="69"/>
        <v/>
      </c>
      <c r="E757" s="73" t="str">
        <f t="shared" si="70"/>
        <v/>
      </c>
      <c r="F757" s="74"/>
      <c r="G757" s="75" t="str">
        <f>IFERROR(VLOOKUP(A757,物料参数!B:H,7,FALSE),"")</f>
        <v/>
      </c>
      <c r="H757" s="75" t="e">
        <f t="shared" si="71"/>
        <v>#VALUE!</v>
      </c>
      <c r="I757" s="72"/>
      <c r="J757" s="72"/>
      <c r="K757" s="72"/>
      <c r="L757" s="73" t="str">
        <f t="shared" si="72"/>
        <v/>
      </c>
    </row>
    <row r="758" spans="1:12" ht="18" customHeight="1" x14ac:dyDescent="0.15">
      <c r="A758" s="72"/>
      <c r="B758" s="73" t="str">
        <f t="shared" si="67"/>
        <v/>
      </c>
      <c r="C758" s="73" t="str">
        <f t="shared" si="68"/>
        <v/>
      </c>
      <c r="D758" s="73" t="str">
        <f t="shared" si="69"/>
        <v/>
      </c>
      <c r="E758" s="73" t="str">
        <f t="shared" si="70"/>
        <v/>
      </c>
      <c r="F758" s="74"/>
      <c r="G758" s="75" t="str">
        <f>IFERROR(VLOOKUP(A758,物料参数!B:H,7,FALSE),"")</f>
        <v/>
      </c>
      <c r="H758" s="75" t="e">
        <f t="shared" si="71"/>
        <v>#VALUE!</v>
      </c>
      <c r="I758" s="72"/>
      <c r="J758" s="72"/>
      <c r="K758" s="72"/>
      <c r="L758" s="73" t="str">
        <f t="shared" si="72"/>
        <v/>
      </c>
    </row>
    <row r="759" spans="1:12" ht="18" customHeight="1" x14ac:dyDescent="0.15">
      <c r="A759" s="72"/>
      <c r="B759" s="73" t="str">
        <f t="shared" si="67"/>
        <v/>
      </c>
      <c r="C759" s="73" t="str">
        <f t="shared" si="68"/>
        <v/>
      </c>
      <c r="D759" s="73" t="str">
        <f t="shared" si="69"/>
        <v/>
      </c>
      <c r="E759" s="73" t="str">
        <f t="shared" si="70"/>
        <v/>
      </c>
      <c r="F759" s="74"/>
      <c r="G759" s="75" t="str">
        <f>IFERROR(VLOOKUP(A759,物料参数!B:H,7,FALSE),"")</f>
        <v/>
      </c>
      <c r="H759" s="75" t="e">
        <f t="shared" si="71"/>
        <v>#VALUE!</v>
      </c>
      <c r="I759" s="72"/>
      <c r="J759" s="72"/>
      <c r="K759" s="72"/>
      <c r="L759" s="73" t="str">
        <f t="shared" si="72"/>
        <v/>
      </c>
    </row>
    <row r="760" spans="1:12" ht="18" customHeight="1" x14ac:dyDescent="0.15">
      <c r="A760" s="72"/>
      <c r="B760" s="73" t="str">
        <f t="shared" si="67"/>
        <v/>
      </c>
      <c r="C760" s="73" t="str">
        <f t="shared" si="68"/>
        <v/>
      </c>
      <c r="D760" s="73" t="str">
        <f t="shared" si="69"/>
        <v/>
      </c>
      <c r="E760" s="73" t="str">
        <f t="shared" si="70"/>
        <v/>
      </c>
      <c r="F760" s="74"/>
      <c r="G760" s="75" t="str">
        <f>IFERROR(VLOOKUP(A760,物料参数!B:H,7,FALSE),"")</f>
        <v/>
      </c>
      <c r="H760" s="75" t="e">
        <f t="shared" si="71"/>
        <v>#VALUE!</v>
      </c>
      <c r="I760" s="72"/>
      <c r="J760" s="72"/>
      <c r="K760" s="72"/>
      <c r="L760" s="73" t="str">
        <f t="shared" si="72"/>
        <v/>
      </c>
    </row>
    <row r="761" spans="1:12" ht="18" customHeight="1" x14ac:dyDescent="0.15">
      <c r="A761" s="72"/>
      <c r="B761" s="73" t="str">
        <f t="shared" si="67"/>
        <v/>
      </c>
      <c r="C761" s="73" t="str">
        <f t="shared" si="68"/>
        <v/>
      </c>
      <c r="D761" s="73" t="str">
        <f t="shared" si="69"/>
        <v/>
      </c>
      <c r="E761" s="73" t="str">
        <f t="shared" si="70"/>
        <v/>
      </c>
      <c r="F761" s="74"/>
      <c r="G761" s="75" t="str">
        <f>IFERROR(VLOOKUP(A761,物料参数!B:H,7,FALSE),"")</f>
        <v/>
      </c>
      <c r="H761" s="75" t="e">
        <f t="shared" si="71"/>
        <v>#VALUE!</v>
      </c>
      <c r="I761" s="72"/>
      <c r="J761" s="72"/>
      <c r="K761" s="72"/>
      <c r="L761" s="73" t="str">
        <f t="shared" si="72"/>
        <v/>
      </c>
    </row>
    <row r="762" spans="1:12" ht="18" customHeight="1" x14ac:dyDescent="0.15">
      <c r="A762" s="72"/>
      <c r="B762" s="73" t="str">
        <f t="shared" si="67"/>
        <v/>
      </c>
      <c r="C762" s="73" t="str">
        <f t="shared" si="68"/>
        <v/>
      </c>
      <c r="D762" s="73" t="str">
        <f t="shared" si="69"/>
        <v/>
      </c>
      <c r="E762" s="73" t="str">
        <f t="shared" si="70"/>
        <v/>
      </c>
      <c r="F762" s="74"/>
      <c r="G762" s="75" t="str">
        <f>IFERROR(VLOOKUP(A762,物料参数!B:H,7,FALSE),"")</f>
        <v/>
      </c>
      <c r="H762" s="75" t="e">
        <f t="shared" si="71"/>
        <v>#VALUE!</v>
      </c>
      <c r="I762" s="72"/>
      <c r="J762" s="72"/>
      <c r="K762" s="72"/>
      <c r="L762" s="73" t="str">
        <f t="shared" si="72"/>
        <v/>
      </c>
    </row>
    <row r="763" spans="1:12" ht="18" customHeight="1" x14ac:dyDescent="0.15">
      <c r="A763" s="72"/>
      <c r="B763" s="73" t="str">
        <f t="shared" si="67"/>
        <v/>
      </c>
      <c r="C763" s="73" t="str">
        <f t="shared" si="68"/>
        <v/>
      </c>
      <c r="D763" s="73" t="str">
        <f t="shared" si="69"/>
        <v/>
      </c>
      <c r="E763" s="73" t="str">
        <f t="shared" si="70"/>
        <v/>
      </c>
      <c r="F763" s="74"/>
      <c r="G763" s="75" t="str">
        <f>IFERROR(VLOOKUP(A763,物料参数!B:H,7,FALSE),"")</f>
        <v/>
      </c>
      <c r="H763" s="75" t="e">
        <f t="shared" si="71"/>
        <v>#VALUE!</v>
      </c>
      <c r="I763" s="72"/>
      <c r="J763" s="72"/>
      <c r="K763" s="72"/>
      <c r="L763" s="73" t="str">
        <f t="shared" si="72"/>
        <v/>
      </c>
    </row>
    <row r="764" spans="1:12" ht="18" customHeight="1" x14ac:dyDescent="0.15">
      <c r="A764" s="72"/>
      <c r="B764" s="73" t="str">
        <f t="shared" si="67"/>
        <v/>
      </c>
      <c r="C764" s="73" t="str">
        <f t="shared" si="68"/>
        <v/>
      </c>
      <c r="D764" s="73" t="str">
        <f t="shared" si="69"/>
        <v/>
      </c>
      <c r="E764" s="73" t="str">
        <f t="shared" si="70"/>
        <v/>
      </c>
      <c r="F764" s="74"/>
      <c r="G764" s="75" t="str">
        <f>IFERROR(VLOOKUP(A764,物料参数!B:H,7,FALSE),"")</f>
        <v/>
      </c>
      <c r="H764" s="75" t="e">
        <f t="shared" si="71"/>
        <v>#VALUE!</v>
      </c>
      <c r="I764" s="72"/>
      <c r="J764" s="72"/>
      <c r="K764" s="72"/>
      <c r="L764" s="73" t="str">
        <f t="shared" si="72"/>
        <v/>
      </c>
    </row>
    <row r="765" spans="1:12" ht="18" customHeight="1" x14ac:dyDescent="0.15">
      <c r="A765" s="72"/>
      <c r="B765" s="73" t="str">
        <f t="shared" si="67"/>
        <v/>
      </c>
      <c r="C765" s="73" t="str">
        <f t="shared" si="68"/>
        <v/>
      </c>
      <c r="D765" s="73" t="str">
        <f t="shared" si="69"/>
        <v/>
      </c>
      <c r="E765" s="73" t="str">
        <f t="shared" si="70"/>
        <v/>
      </c>
      <c r="F765" s="74"/>
      <c r="G765" s="75" t="str">
        <f>IFERROR(VLOOKUP(A765,物料参数!B:H,7,FALSE),"")</f>
        <v/>
      </c>
      <c r="H765" s="75" t="e">
        <f t="shared" si="71"/>
        <v>#VALUE!</v>
      </c>
      <c r="I765" s="72"/>
      <c r="J765" s="72"/>
      <c r="K765" s="72"/>
      <c r="L765" s="73" t="str">
        <f t="shared" si="72"/>
        <v/>
      </c>
    </row>
    <row r="766" spans="1:12" ht="18" customHeight="1" x14ac:dyDescent="0.15">
      <c r="A766" s="72"/>
      <c r="B766" s="73" t="str">
        <f t="shared" si="67"/>
        <v/>
      </c>
      <c r="C766" s="73" t="str">
        <f t="shared" si="68"/>
        <v/>
      </c>
      <c r="D766" s="73" t="str">
        <f t="shared" si="69"/>
        <v/>
      </c>
      <c r="E766" s="73" t="str">
        <f t="shared" si="70"/>
        <v/>
      </c>
      <c r="F766" s="74"/>
      <c r="G766" s="75" t="str">
        <f>IFERROR(VLOOKUP(A766,物料参数!B:H,7,FALSE),"")</f>
        <v/>
      </c>
      <c r="H766" s="75" t="e">
        <f t="shared" si="71"/>
        <v>#VALUE!</v>
      </c>
      <c r="I766" s="72"/>
      <c r="J766" s="72"/>
      <c r="K766" s="72"/>
      <c r="L766" s="73" t="str">
        <f t="shared" si="72"/>
        <v/>
      </c>
    </row>
    <row r="767" spans="1:12" ht="18" customHeight="1" x14ac:dyDescent="0.15">
      <c r="A767" s="72"/>
      <c r="B767" s="73" t="str">
        <f t="shared" si="67"/>
        <v/>
      </c>
      <c r="C767" s="73" t="str">
        <f t="shared" si="68"/>
        <v/>
      </c>
      <c r="D767" s="73" t="str">
        <f t="shared" si="69"/>
        <v/>
      </c>
      <c r="E767" s="73" t="str">
        <f t="shared" si="70"/>
        <v/>
      </c>
      <c r="F767" s="74"/>
      <c r="G767" s="75" t="str">
        <f>IFERROR(VLOOKUP(A767,物料参数!B:H,7,FALSE),"")</f>
        <v/>
      </c>
      <c r="H767" s="75" t="e">
        <f t="shared" si="71"/>
        <v>#VALUE!</v>
      </c>
      <c r="I767" s="72"/>
      <c r="J767" s="72"/>
      <c r="K767" s="72"/>
      <c r="L767" s="73" t="str">
        <f t="shared" si="72"/>
        <v/>
      </c>
    </row>
    <row r="768" spans="1:12" ht="18" customHeight="1" x14ac:dyDescent="0.15">
      <c r="A768" s="72"/>
      <c r="B768" s="73" t="str">
        <f t="shared" si="67"/>
        <v/>
      </c>
      <c r="C768" s="73" t="str">
        <f t="shared" si="68"/>
        <v/>
      </c>
      <c r="D768" s="73" t="str">
        <f t="shared" si="69"/>
        <v/>
      </c>
      <c r="E768" s="73" t="str">
        <f t="shared" si="70"/>
        <v/>
      </c>
      <c r="F768" s="74"/>
      <c r="G768" s="75" t="str">
        <f>IFERROR(VLOOKUP(A768,物料参数!B:H,7,FALSE),"")</f>
        <v/>
      </c>
      <c r="H768" s="75" t="e">
        <f t="shared" si="71"/>
        <v>#VALUE!</v>
      </c>
      <c r="I768" s="72"/>
      <c r="J768" s="72"/>
      <c r="K768" s="72"/>
      <c r="L768" s="73" t="str">
        <f t="shared" si="72"/>
        <v/>
      </c>
    </row>
    <row r="769" spans="1:12" ht="18" customHeight="1" x14ac:dyDescent="0.15">
      <c r="A769" s="72"/>
      <c r="B769" s="73" t="str">
        <f t="shared" si="67"/>
        <v/>
      </c>
      <c r="C769" s="73" t="str">
        <f t="shared" si="68"/>
        <v/>
      </c>
      <c r="D769" s="73" t="str">
        <f t="shared" si="69"/>
        <v/>
      </c>
      <c r="E769" s="73" t="str">
        <f t="shared" si="70"/>
        <v/>
      </c>
      <c r="F769" s="74"/>
      <c r="G769" s="75" t="str">
        <f>IFERROR(VLOOKUP(A769,物料参数!B:H,7,FALSE),"")</f>
        <v/>
      </c>
      <c r="H769" s="75" t="e">
        <f t="shared" si="71"/>
        <v>#VALUE!</v>
      </c>
      <c r="I769" s="72"/>
      <c r="J769" s="72"/>
      <c r="K769" s="72"/>
      <c r="L769" s="73" t="str">
        <f t="shared" si="72"/>
        <v/>
      </c>
    </row>
    <row r="770" spans="1:12" ht="18" customHeight="1" x14ac:dyDescent="0.15">
      <c r="A770" s="72"/>
      <c r="B770" s="73" t="str">
        <f t="shared" si="67"/>
        <v/>
      </c>
      <c r="C770" s="73" t="str">
        <f t="shared" si="68"/>
        <v/>
      </c>
      <c r="D770" s="73" t="str">
        <f t="shared" si="69"/>
        <v/>
      </c>
      <c r="E770" s="73" t="str">
        <f t="shared" si="70"/>
        <v/>
      </c>
      <c r="F770" s="74"/>
      <c r="G770" s="75" t="str">
        <f>IFERROR(VLOOKUP(A770,物料参数!B:H,7,FALSE),"")</f>
        <v/>
      </c>
      <c r="H770" s="75" t="e">
        <f t="shared" si="71"/>
        <v>#VALUE!</v>
      </c>
      <c r="I770" s="72"/>
      <c r="J770" s="72"/>
      <c r="K770" s="72"/>
      <c r="L770" s="73" t="str">
        <f t="shared" si="72"/>
        <v/>
      </c>
    </row>
    <row r="771" spans="1:12" ht="18" customHeight="1" x14ac:dyDescent="0.15">
      <c r="A771" s="72"/>
      <c r="B771" s="73" t="str">
        <f t="shared" ref="B771:B834" si="73">IF($A771=0,"",IF(VLOOKUP($A771,nbbm,2,FALSE)=0,"无此物料",VLOOKUP($A771,nbbm,2,FALSE)))</f>
        <v/>
      </c>
      <c r="C771" s="73" t="str">
        <f t="shared" ref="C771:C834" si="74">IF($A771=0,"",IF(VLOOKUP($A771,nbbm,3,FALSE)=0,"-",VLOOKUP($A771,nbbm,3,FALSE)))</f>
        <v/>
      </c>
      <c r="D771" s="73" t="str">
        <f t="shared" ref="D771:D834" si="75">IF($A771=0,"",IF(VLOOKUP($A771,nbbm,4,FALSE)=0,"-",VLOOKUP($A771,nbbm,4,FALSE)))</f>
        <v/>
      </c>
      <c r="E771" s="73" t="str">
        <f t="shared" ref="E771:E834" si="76">IF($A771=0,"",IF(VLOOKUP($A771,nbbm,5,FALSE)=0,"-",VLOOKUP($A771,nbbm,5,FALSE)))</f>
        <v/>
      </c>
      <c r="F771" s="74"/>
      <c r="G771" s="75" t="str">
        <f>IFERROR(VLOOKUP(A771,物料参数!B:H,7,FALSE),"")</f>
        <v/>
      </c>
      <c r="H771" s="75" t="e">
        <f t="shared" si="71"/>
        <v>#VALUE!</v>
      </c>
      <c r="I771" s="72"/>
      <c r="J771" s="72"/>
      <c r="K771" s="72"/>
      <c r="L771" s="73" t="str">
        <f t="shared" si="72"/>
        <v/>
      </c>
    </row>
    <row r="772" spans="1:12" ht="18" customHeight="1" x14ac:dyDescent="0.15">
      <c r="A772" s="72"/>
      <c r="B772" s="73" t="str">
        <f t="shared" si="73"/>
        <v/>
      </c>
      <c r="C772" s="73" t="str">
        <f t="shared" si="74"/>
        <v/>
      </c>
      <c r="D772" s="73" t="str">
        <f t="shared" si="75"/>
        <v/>
      </c>
      <c r="E772" s="73" t="str">
        <f t="shared" si="76"/>
        <v/>
      </c>
      <c r="F772" s="74"/>
      <c r="G772" s="75" t="str">
        <f>IFERROR(VLOOKUP(A772,物料参数!B:H,7,FALSE),"")</f>
        <v/>
      </c>
      <c r="H772" s="75" t="e">
        <f t="shared" si="71"/>
        <v>#VALUE!</v>
      </c>
      <c r="I772" s="72"/>
      <c r="J772" s="72"/>
      <c r="K772" s="72"/>
      <c r="L772" s="73" t="str">
        <f t="shared" si="72"/>
        <v/>
      </c>
    </row>
    <row r="773" spans="1:12" ht="18" customHeight="1" x14ac:dyDescent="0.15">
      <c r="A773" s="72"/>
      <c r="B773" s="73" t="str">
        <f t="shared" si="73"/>
        <v/>
      </c>
      <c r="C773" s="73" t="str">
        <f t="shared" si="74"/>
        <v/>
      </c>
      <c r="D773" s="73" t="str">
        <f t="shared" si="75"/>
        <v/>
      </c>
      <c r="E773" s="73" t="str">
        <f t="shared" si="76"/>
        <v/>
      </c>
      <c r="F773" s="74"/>
      <c r="G773" s="75" t="str">
        <f>IFERROR(VLOOKUP(A773,物料参数!B:H,7,FALSE),"")</f>
        <v/>
      </c>
      <c r="H773" s="75" t="e">
        <f t="shared" si="71"/>
        <v>#VALUE!</v>
      </c>
      <c r="I773" s="72"/>
      <c r="J773" s="72"/>
      <c r="K773" s="72"/>
      <c r="L773" s="73" t="str">
        <f t="shared" si="72"/>
        <v/>
      </c>
    </row>
    <row r="774" spans="1:12" ht="18" customHeight="1" x14ac:dyDescent="0.15">
      <c r="A774" s="72"/>
      <c r="B774" s="73" t="str">
        <f t="shared" si="73"/>
        <v/>
      </c>
      <c r="C774" s="73" t="str">
        <f t="shared" si="74"/>
        <v/>
      </c>
      <c r="D774" s="73" t="str">
        <f t="shared" si="75"/>
        <v/>
      </c>
      <c r="E774" s="73" t="str">
        <f t="shared" si="76"/>
        <v/>
      </c>
      <c r="F774" s="74"/>
      <c r="G774" s="75" t="str">
        <f>IFERROR(VLOOKUP(A774,物料参数!B:H,7,FALSE),"")</f>
        <v/>
      </c>
      <c r="H774" s="75" t="e">
        <f t="shared" si="71"/>
        <v>#VALUE!</v>
      </c>
      <c r="I774" s="72"/>
      <c r="J774" s="72"/>
      <c r="K774" s="72"/>
      <c r="L774" s="73" t="str">
        <f t="shared" si="72"/>
        <v/>
      </c>
    </row>
    <row r="775" spans="1:12" ht="18" customHeight="1" x14ac:dyDescent="0.15">
      <c r="A775" s="72"/>
      <c r="B775" s="73" t="str">
        <f t="shared" si="73"/>
        <v/>
      </c>
      <c r="C775" s="73" t="str">
        <f t="shared" si="74"/>
        <v/>
      </c>
      <c r="D775" s="73" t="str">
        <f t="shared" si="75"/>
        <v/>
      </c>
      <c r="E775" s="73" t="str">
        <f t="shared" si="76"/>
        <v/>
      </c>
      <c r="F775" s="74"/>
      <c r="G775" s="75" t="str">
        <f>IFERROR(VLOOKUP(A775,物料参数!B:H,7,FALSE),"")</f>
        <v/>
      </c>
      <c r="H775" s="75" t="e">
        <f t="shared" ref="H775:H838" si="77">G775*F775</f>
        <v>#VALUE!</v>
      </c>
      <c r="I775" s="72"/>
      <c r="J775" s="72"/>
      <c r="K775" s="72"/>
      <c r="L775" s="73" t="str">
        <f t="shared" si="72"/>
        <v/>
      </c>
    </row>
    <row r="776" spans="1:12" ht="18" customHeight="1" x14ac:dyDescent="0.15">
      <c r="A776" s="72"/>
      <c r="B776" s="73" t="str">
        <f t="shared" si="73"/>
        <v/>
      </c>
      <c r="C776" s="73" t="str">
        <f t="shared" si="74"/>
        <v/>
      </c>
      <c r="D776" s="73" t="str">
        <f t="shared" si="75"/>
        <v/>
      </c>
      <c r="E776" s="73" t="str">
        <f t="shared" si="76"/>
        <v/>
      </c>
      <c r="F776" s="74"/>
      <c r="G776" s="75" t="str">
        <f>IFERROR(VLOOKUP(A776,物料参数!B:H,7,FALSE),"")</f>
        <v/>
      </c>
      <c r="H776" s="75" t="e">
        <f t="shared" si="77"/>
        <v>#VALUE!</v>
      </c>
      <c r="I776" s="72"/>
      <c r="J776" s="72"/>
      <c r="K776" s="72"/>
      <c r="L776" s="73" t="str">
        <f t="shared" si="72"/>
        <v/>
      </c>
    </row>
    <row r="777" spans="1:12" ht="18" customHeight="1" x14ac:dyDescent="0.15">
      <c r="A777" s="72"/>
      <c r="B777" s="73" t="str">
        <f t="shared" si="73"/>
        <v/>
      </c>
      <c r="C777" s="73" t="str">
        <f t="shared" si="74"/>
        <v/>
      </c>
      <c r="D777" s="73" t="str">
        <f t="shared" si="75"/>
        <v/>
      </c>
      <c r="E777" s="73" t="str">
        <f t="shared" si="76"/>
        <v/>
      </c>
      <c r="F777" s="74"/>
      <c r="G777" s="75" t="str">
        <f>IFERROR(VLOOKUP(A777,物料参数!B:H,7,FALSE),"")</f>
        <v/>
      </c>
      <c r="H777" s="75" t="e">
        <f t="shared" si="77"/>
        <v>#VALUE!</v>
      </c>
      <c r="I777" s="72"/>
      <c r="J777" s="72"/>
      <c r="K777" s="72"/>
      <c r="L777" s="73" t="str">
        <f t="shared" ref="L777:L840" si="78">IF(F777&gt;0,"出库","")</f>
        <v/>
      </c>
    </row>
    <row r="778" spans="1:12" ht="18" customHeight="1" x14ac:dyDescent="0.15">
      <c r="A778" s="72"/>
      <c r="B778" s="73" t="str">
        <f t="shared" si="73"/>
        <v/>
      </c>
      <c r="C778" s="73" t="str">
        <f t="shared" si="74"/>
        <v/>
      </c>
      <c r="D778" s="73" t="str">
        <f t="shared" si="75"/>
        <v/>
      </c>
      <c r="E778" s="73" t="str">
        <f t="shared" si="76"/>
        <v/>
      </c>
      <c r="F778" s="74"/>
      <c r="G778" s="75" t="str">
        <f>IFERROR(VLOOKUP(A778,物料参数!B:H,7,FALSE),"")</f>
        <v/>
      </c>
      <c r="H778" s="75" t="e">
        <f t="shared" si="77"/>
        <v>#VALUE!</v>
      </c>
      <c r="I778" s="72"/>
      <c r="J778" s="72"/>
      <c r="K778" s="72"/>
      <c r="L778" s="73" t="str">
        <f t="shared" si="78"/>
        <v/>
      </c>
    </row>
    <row r="779" spans="1:12" ht="18" customHeight="1" x14ac:dyDescent="0.15">
      <c r="A779" s="72"/>
      <c r="B779" s="73" t="str">
        <f t="shared" si="73"/>
        <v/>
      </c>
      <c r="C779" s="73" t="str">
        <f t="shared" si="74"/>
        <v/>
      </c>
      <c r="D779" s="73" t="str">
        <f t="shared" si="75"/>
        <v/>
      </c>
      <c r="E779" s="73" t="str">
        <f t="shared" si="76"/>
        <v/>
      </c>
      <c r="F779" s="74"/>
      <c r="G779" s="75" t="str">
        <f>IFERROR(VLOOKUP(A779,物料参数!B:H,7,FALSE),"")</f>
        <v/>
      </c>
      <c r="H779" s="75" t="e">
        <f t="shared" si="77"/>
        <v>#VALUE!</v>
      </c>
      <c r="I779" s="72"/>
      <c r="J779" s="72"/>
      <c r="K779" s="72"/>
      <c r="L779" s="73" t="str">
        <f t="shared" si="78"/>
        <v/>
      </c>
    </row>
    <row r="780" spans="1:12" ht="18" customHeight="1" x14ac:dyDescent="0.15">
      <c r="A780" s="72"/>
      <c r="B780" s="73" t="str">
        <f t="shared" si="73"/>
        <v/>
      </c>
      <c r="C780" s="73" t="str">
        <f t="shared" si="74"/>
        <v/>
      </c>
      <c r="D780" s="73" t="str">
        <f t="shared" si="75"/>
        <v/>
      </c>
      <c r="E780" s="73" t="str">
        <f t="shared" si="76"/>
        <v/>
      </c>
      <c r="F780" s="74"/>
      <c r="G780" s="75" t="str">
        <f>IFERROR(VLOOKUP(A780,物料参数!B:H,7,FALSE),"")</f>
        <v/>
      </c>
      <c r="H780" s="75" t="e">
        <f t="shared" si="77"/>
        <v>#VALUE!</v>
      </c>
      <c r="I780" s="72"/>
      <c r="J780" s="72"/>
      <c r="K780" s="72"/>
      <c r="L780" s="73" t="str">
        <f t="shared" si="78"/>
        <v/>
      </c>
    </row>
    <row r="781" spans="1:12" ht="18" customHeight="1" x14ac:dyDescent="0.15">
      <c r="A781" s="72"/>
      <c r="B781" s="73" t="str">
        <f t="shared" si="73"/>
        <v/>
      </c>
      <c r="C781" s="73" t="str">
        <f t="shared" si="74"/>
        <v/>
      </c>
      <c r="D781" s="73" t="str">
        <f t="shared" si="75"/>
        <v/>
      </c>
      <c r="E781" s="73" t="str">
        <f t="shared" si="76"/>
        <v/>
      </c>
      <c r="F781" s="74"/>
      <c r="G781" s="75" t="str">
        <f>IFERROR(VLOOKUP(A781,物料参数!B:H,7,FALSE),"")</f>
        <v/>
      </c>
      <c r="H781" s="75" t="e">
        <f t="shared" si="77"/>
        <v>#VALUE!</v>
      </c>
      <c r="I781" s="72"/>
      <c r="J781" s="72"/>
      <c r="K781" s="72"/>
      <c r="L781" s="73" t="str">
        <f t="shared" si="78"/>
        <v/>
      </c>
    </row>
    <row r="782" spans="1:12" ht="18" customHeight="1" x14ac:dyDescent="0.15">
      <c r="A782" s="72"/>
      <c r="B782" s="73" t="str">
        <f t="shared" si="73"/>
        <v/>
      </c>
      <c r="C782" s="73" t="str">
        <f t="shared" si="74"/>
        <v/>
      </c>
      <c r="D782" s="73" t="str">
        <f t="shared" si="75"/>
        <v/>
      </c>
      <c r="E782" s="73" t="str">
        <f t="shared" si="76"/>
        <v/>
      </c>
      <c r="F782" s="74"/>
      <c r="G782" s="75" t="str">
        <f>IFERROR(VLOOKUP(A782,物料参数!B:H,7,FALSE),"")</f>
        <v/>
      </c>
      <c r="H782" s="75" t="e">
        <f t="shared" si="77"/>
        <v>#VALUE!</v>
      </c>
      <c r="I782" s="72"/>
      <c r="J782" s="72"/>
      <c r="K782" s="72"/>
      <c r="L782" s="73" t="str">
        <f t="shared" si="78"/>
        <v/>
      </c>
    </row>
    <row r="783" spans="1:12" ht="18" customHeight="1" x14ac:dyDescent="0.15">
      <c r="A783" s="72"/>
      <c r="B783" s="73" t="str">
        <f t="shared" si="73"/>
        <v/>
      </c>
      <c r="C783" s="73" t="str">
        <f t="shared" si="74"/>
        <v/>
      </c>
      <c r="D783" s="73" t="str">
        <f t="shared" si="75"/>
        <v/>
      </c>
      <c r="E783" s="73" t="str">
        <f t="shared" si="76"/>
        <v/>
      </c>
      <c r="F783" s="74"/>
      <c r="G783" s="75" t="str">
        <f>IFERROR(VLOOKUP(A783,物料参数!B:H,7,FALSE),"")</f>
        <v/>
      </c>
      <c r="H783" s="75" t="e">
        <f t="shared" si="77"/>
        <v>#VALUE!</v>
      </c>
      <c r="I783" s="72"/>
      <c r="J783" s="72"/>
      <c r="K783" s="72"/>
      <c r="L783" s="73" t="str">
        <f t="shared" si="78"/>
        <v/>
      </c>
    </row>
    <row r="784" spans="1:12" ht="18" customHeight="1" x14ac:dyDescent="0.15">
      <c r="A784" s="72"/>
      <c r="B784" s="73" t="str">
        <f t="shared" si="73"/>
        <v/>
      </c>
      <c r="C784" s="73" t="str">
        <f t="shared" si="74"/>
        <v/>
      </c>
      <c r="D784" s="73" t="str">
        <f t="shared" si="75"/>
        <v/>
      </c>
      <c r="E784" s="73" t="str">
        <f t="shared" si="76"/>
        <v/>
      </c>
      <c r="F784" s="74"/>
      <c r="G784" s="75" t="str">
        <f>IFERROR(VLOOKUP(A784,物料参数!B:H,7,FALSE),"")</f>
        <v/>
      </c>
      <c r="H784" s="75" t="e">
        <f t="shared" si="77"/>
        <v>#VALUE!</v>
      </c>
      <c r="I784" s="72"/>
      <c r="J784" s="72"/>
      <c r="K784" s="72"/>
      <c r="L784" s="73" t="str">
        <f t="shared" si="78"/>
        <v/>
      </c>
    </row>
    <row r="785" spans="1:12" ht="18" customHeight="1" x14ac:dyDescent="0.15">
      <c r="A785" s="72"/>
      <c r="B785" s="73" t="str">
        <f t="shared" si="73"/>
        <v/>
      </c>
      <c r="C785" s="73" t="str">
        <f t="shared" si="74"/>
        <v/>
      </c>
      <c r="D785" s="73" t="str">
        <f t="shared" si="75"/>
        <v/>
      </c>
      <c r="E785" s="73" t="str">
        <f t="shared" si="76"/>
        <v/>
      </c>
      <c r="F785" s="74"/>
      <c r="G785" s="75" t="str">
        <f>IFERROR(VLOOKUP(A785,物料参数!B:H,7,FALSE),"")</f>
        <v/>
      </c>
      <c r="H785" s="75" t="e">
        <f t="shared" si="77"/>
        <v>#VALUE!</v>
      </c>
      <c r="I785" s="72"/>
      <c r="J785" s="72"/>
      <c r="K785" s="72"/>
      <c r="L785" s="73" t="str">
        <f t="shared" si="78"/>
        <v/>
      </c>
    </row>
    <row r="786" spans="1:12" ht="18" customHeight="1" x14ac:dyDescent="0.15">
      <c r="A786" s="72"/>
      <c r="B786" s="73" t="str">
        <f t="shared" si="73"/>
        <v/>
      </c>
      <c r="C786" s="73" t="str">
        <f t="shared" si="74"/>
        <v/>
      </c>
      <c r="D786" s="73" t="str">
        <f t="shared" si="75"/>
        <v/>
      </c>
      <c r="E786" s="73" t="str">
        <f t="shared" si="76"/>
        <v/>
      </c>
      <c r="F786" s="74"/>
      <c r="G786" s="75" t="str">
        <f>IFERROR(VLOOKUP(A786,物料参数!B:H,7,FALSE),"")</f>
        <v/>
      </c>
      <c r="H786" s="75" t="e">
        <f t="shared" si="77"/>
        <v>#VALUE!</v>
      </c>
      <c r="I786" s="72"/>
      <c r="J786" s="72"/>
      <c r="K786" s="72"/>
      <c r="L786" s="73" t="str">
        <f t="shared" si="78"/>
        <v/>
      </c>
    </row>
    <row r="787" spans="1:12" ht="18" customHeight="1" x14ac:dyDescent="0.15">
      <c r="A787" s="72"/>
      <c r="B787" s="73" t="str">
        <f t="shared" si="73"/>
        <v/>
      </c>
      <c r="C787" s="73" t="str">
        <f t="shared" si="74"/>
        <v/>
      </c>
      <c r="D787" s="73" t="str">
        <f t="shared" si="75"/>
        <v/>
      </c>
      <c r="E787" s="73" t="str">
        <f t="shared" si="76"/>
        <v/>
      </c>
      <c r="F787" s="74"/>
      <c r="G787" s="75" t="str">
        <f>IFERROR(VLOOKUP(A787,物料参数!B:H,7,FALSE),"")</f>
        <v/>
      </c>
      <c r="H787" s="75" t="e">
        <f t="shared" si="77"/>
        <v>#VALUE!</v>
      </c>
      <c r="I787" s="72"/>
      <c r="J787" s="72"/>
      <c r="K787" s="72"/>
      <c r="L787" s="73" t="str">
        <f t="shared" si="78"/>
        <v/>
      </c>
    </row>
    <row r="788" spans="1:12" ht="18" customHeight="1" x14ac:dyDescent="0.15">
      <c r="A788" s="72"/>
      <c r="B788" s="73" t="str">
        <f t="shared" si="73"/>
        <v/>
      </c>
      <c r="C788" s="73" t="str">
        <f t="shared" si="74"/>
        <v/>
      </c>
      <c r="D788" s="73" t="str">
        <f t="shared" si="75"/>
        <v/>
      </c>
      <c r="E788" s="73" t="str">
        <f t="shared" si="76"/>
        <v/>
      </c>
      <c r="F788" s="74"/>
      <c r="G788" s="75" t="str">
        <f>IFERROR(VLOOKUP(A788,物料参数!B:H,7,FALSE),"")</f>
        <v/>
      </c>
      <c r="H788" s="75" t="e">
        <f t="shared" si="77"/>
        <v>#VALUE!</v>
      </c>
      <c r="I788" s="72"/>
      <c r="J788" s="72"/>
      <c r="K788" s="72"/>
      <c r="L788" s="73" t="str">
        <f t="shared" si="78"/>
        <v/>
      </c>
    </row>
    <row r="789" spans="1:12" ht="18" customHeight="1" x14ac:dyDescent="0.15">
      <c r="A789" s="72"/>
      <c r="B789" s="73" t="str">
        <f t="shared" si="73"/>
        <v/>
      </c>
      <c r="C789" s="73" t="str">
        <f t="shared" si="74"/>
        <v/>
      </c>
      <c r="D789" s="73" t="str">
        <f t="shared" si="75"/>
        <v/>
      </c>
      <c r="E789" s="73" t="str">
        <f t="shared" si="76"/>
        <v/>
      </c>
      <c r="F789" s="74"/>
      <c r="G789" s="75" t="str">
        <f>IFERROR(VLOOKUP(A789,物料参数!B:H,7,FALSE),"")</f>
        <v/>
      </c>
      <c r="H789" s="75" t="e">
        <f t="shared" si="77"/>
        <v>#VALUE!</v>
      </c>
      <c r="I789" s="72"/>
      <c r="J789" s="72"/>
      <c r="K789" s="72"/>
      <c r="L789" s="73" t="str">
        <f t="shared" si="78"/>
        <v/>
      </c>
    </row>
    <row r="790" spans="1:12" ht="18" customHeight="1" x14ac:dyDescent="0.15">
      <c r="A790" s="72"/>
      <c r="B790" s="73" t="str">
        <f t="shared" si="73"/>
        <v/>
      </c>
      <c r="C790" s="73" t="str">
        <f t="shared" si="74"/>
        <v/>
      </c>
      <c r="D790" s="73" t="str">
        <f t="shared" si="75"/>
        <v/>
      </c>
      <c r="E790" s="73" t="str">
        <f t="shared" si="76"/>
        <v/>
      </c>
      <c r="F790" s="74"/>
      <c r="G790" s="75" t="str">
        <f>IFERROR(VLOOKUP(A790,物料参数!B:H,7,FALSE),"")</f>
        <v/>
      </c>
      <c r="H790" s="75" t="e">
        <f t="shared" si="77"/>
        <v>#VALUE!</v>
      </c>
      <c r="I790" s="72"/>
      <c r="J790" s="72"/>
      <c r="K790" s="72"/>
      <c r="L790" s="73" t="str">
        <f t="shared" si="78"/>
        <v/>
      </c>
    </row>
    <row r="791" spans="1:12" ht="18" customHeight="1" x14ac:dyDescent="0.15">
      <c r="A791" s="72"/>
      <c r="B791" s="73" t="str">
        <f t="shared" si="73"/>
        <v/>
      </c>
      <c r="C791" s="73" t="str">
        <f t="shared" si="74"/>
        <v/>
      </c>
      <c r="D791" s="73" t="str">
        <f t="shared" si="75"/>
        <v/>
      </c>
      <c r="E791" s="73" t="str">
        <f t="shared" si="76"/>
        <v/>
      </c>
      <c r="F791" s="74"/>
      <c r="G791" s="75" t="str">
        <f>IFERROR(VLOOKUP(A791,物料参数!B:H,7,FALSE),"")</f>
        <v/>
      </c>
      <c r="H791" s="75" t="e">
        <f t="shared" si="77"/>
        <v>#VALUE!</v>
      </c>
      <c r="I791" s="72"/>
      <c r="J791" s="72"/>
      <c r="K791" s="72"/>
      <c r="L791" s="73" t="str">
        <f t="shared" si="78"/>
        <v/>
      </c>
    </row>
    <row r="792" spans="1:12" ht="18" customHeight="1" x14ac:dyDescent="0.15">
      <c r="A792" s="72"/>
      <c r="B792" s="73" t="str">
        <f t="shared" si="73"/>
        <v/>
      </c>
      <c r="C792" s="73" t="str">
        <f t="shared" si="74"/>
        <v/>
      </c>
      <c r="D792" s="73" t="str">
        <f t="shared" si="75"/>
        <v/>
      </c>
      <c r="E792" s="73" t="str">
        <f t="shared" si="76"/>
        <v/>
      </c>
      <c r="F792" s="74"/>
      <c r="G792" s="75" t="str">
        <f>IFERROR(VLOOKUP(A792,物料参数!B:H,7,FALSE),"")</f>
        <v/>
      </c>
      <c r="H792" s="75" t="e">
        <f t="shared" si="77"/>
        <v>#VALUE!</v>
      </c>
      <c r="I792" s="72"/>
      <c r="J792" s="72"/>
      <c r="K792" s="72"/>
      <c r="L792" s="73" t="str">
        <f t="shared" si="78"/>
        <v/>
      </c>
    </row>
    <row r="793" spans="1:12" ht="18" customHeight="1" x14ac:dyDescent="0.15">
      <c r="A793" s="72"/>
      <c r="B793" s="73" t="str">
        <f t="shared" si="73"/>
        <v/>
      </c>
      <c r="C793" s="73" t="str">
        <f t="shared" si="74"/>
        <v/>
      </c>
      <c r="D793" s="73" t="str">
        <f t="shared" si="75"/>
        <v/>
      </c>
      <c r="E793" s="73" t="str">
        <f t="shared" si="76"/>
        <v/>
      </c>
      <c r="F793" s="74"/>
      <c r="G793" s="75" t="str">
        <f>IFERROR(VLOOKUP(A793,物料参数!B:H,7,FALSE),"")</f>
        <v/>
      </c>
      <c r="H793" s="75" t="e">
        <f t="shared" si="77"/>
        <v>#VALUE!</v>
      </c>
      <c r="I793" s="72"/>
      <c r="J793" s="72"/>
      <c r="K793" s="72"/>
      <c r="L793" s="73" t="str">
        <f t="shared" si="78"/>
        <v/>
      </c>
    </row>
    <row r="794" spans="1:12" ht="18" customHeight="1" x14ac:dyDescent="0.15">
      <c r="A794" s="72"/>
      <c r="B794" s="73" t="str">
        <f t="shared" si="73"/>
        <v/>
      </c>
      <c r="C794" s="73" t="str">
        <f t="shared" si="74"/>
        <v/>
      </c>
      <c r="D794" s="73" t="str">
        <f t="shared" si="75"/>
        <v/>
      </c>
      <c r="E794" s="73" t="str">
        <f t="shared" si="76"/>
        <v/>
      </c>
      <c r="F794" s="74"/>
      <c r="G794" s="75" t="str">
        <f>IFERROR(VLOOKUP(A794,物料参数!B:H,7,FALSE),"")</f>
        <v/>
      </c>
      <c r="H794" s="75" t="e">
        <f t="shared" si="77"/>
        <v>#VALUE!</v>
      </c>
      <c r="I794" s="72"/>
      <c r="J794" s="72"/>
      <c r="K794" s="72"/>
      <c r="L794" s="73" t="str">
        <f t="shared" si="78"/>
        <v/>
      </c>
    </row>
    <row r="795" spans="1:12" ht="18" customHeight="1" x14ac:dyDescent="0.15">
      <c r="A795" s="72"/>
      <c r="B795" s="73" t="str">
        <f t="shared" si="73"/>
        <v/>
      </c>
      <c r="C795" s="73" t="str">
        <f t="shared" si="74"/>
        <v/>
      </c>
      <c r="D795" s="73" t="str">
        <f t="shared" si="75"/>
        <v/>
      </c>
      <c r="E795" s="73" t="str">
        <f t="shared" si="76"/>
        <v/>
      </c>
      <c r="F795" s="74"/>
      <c r="G795" s="75" t="str">
        <f>IFERROR(VLOOKUP(A795,物料参数!B:H,7,FALSE),"")</f>
        <v/>
      </c>
      <c r="H795" s="75" t="e">
        <f t="shared" si="77"/>
        <v>#VALUE!</v>
      </c>
      <c r="I795" s="72"/>
      <c r="J795" s="72"/>
      <c r="K795" s="72"/>
      <c r="L795" s="73" t="str">
        <f t="shared" si="78"/>
        <v/>
      </c>
    </row>
    <row r="796" spans="1:12" ht="18" customHeight="1" x14ac:dyDescent="0.15">
      <c r="A796" s="72"/>
      <c r="B796" s="73" t="str">
        <f t="shared" si="73"/>
        <v/>
      </c>
      <c r="C796" s="73" t="str">
        <f t="shared" si="74"/>
        <v/>
      </c>
      <c r="D796" s="73" t="str">
        <f t="shared" si="75"/>
        <v/>
      </c>
      <c r="E796" s="73" t="str">
        <f t="shared" si="76"/>
        <v/>
      </c>
      <c r="F796" s="74"/>
      <c r="G796" s="75" t="str">
        <f>IFERROR(VLOOKUP(A796,物料参数!B:H,7,FALSE),"")</f>
        <v/>
      </c>
      <c r="H796" s="75" t="e">
        <f t="shared" si="77"/>
        <v>#VALUE!</v>
      </c>
      <c r="I796" s="72"/>
      <c r="J796" s="72"/>
      <c r="K796" s="72"/>
      <c r="L796" s="73" t="str">
        <f t="shared" si="78"/>
        <v/>
      </c>
    </row>
    <row r="797" spans="1:12" ht="18" customHeight="1" x14ac:dyDescent="0.15">
      <c r="A797" s="72"/>
      <c r="B797" s="73" t="str">
        <f t="shared" si="73"/>
        <v/>
      </c>
      <c r="C797" s="73" t="str">
        <f t="shared" si="74"/>
        <v/>
      </c>
      <c r="D797" s="73" t="str">
        <f t="shared" si="75"/>
        <v/>
      </c>
      <c r="E797" s="73" t="str">
        <f t="shared" si="76"/>
        <v/>
      </c>
      <c r="F797" s="74"/>
      <c r="G797" s="75" t="str">
        <f>IFERROR(VLOOKUP(A797,物料参数!B:H,7,FALSE),"")</f>
        <v/>
      </c>
      <c r="H797" s="75" t="e">
        <f t="shared" si="77"/>
        <v>#VALUE!</v>
      </c>
      <c r="I797" s="72"/>
      <c r="J797" s="72"/>
      <c r="K797" s="72"/>
      <c r="L797" s="73" t="str">
        <f t="shared" si="78"/>
        <v/>
      </c>
    </row>
    <row r="798" spans="1:12" ht="18" customHeight="1" x14ac:dyDescent="0.15">
      <c r="A798" s="72"/>
      <c r="B798" s="73" t="str">
        <f t="shared" si="73"/>
        <v/>
      </c>
      <c r="C798" s="73" t="str">
        <f t="shared" si="74"/>
        <v/>
      </c>
      <c r="D798" s="73" t="str">
        <f t="shared" si="75"/>
        <v/>
      </c>
      <c r="E798" s="73" t="str">
        <f t="shared" si="76"/>
        <v/>
      </c>
      <c r="F798" s="74"/>
      <c r="G798" s="75" t="str">
        <f>IFERROR(VLOOKUP(A798,物料参数!B:H,7,FALSE),"")</f>
        <v/>
      </c>
      <c r="H798" s="75" t="e">
        <f t="shared" si="77"/>
        <v>#VALUE!</v>
      </c>
      <c r="I798" s="72"/>
      <c r="J798" s="72"/>
      <c r="K798" s="72"/>
      <c r="L798" s="73" t="str">
        <f t="shared" si="78"/>
        <v/>
      </c>
    </row>
    <row r="799" spans="1:12" ht="18" customHeight="1" x14ac:dyDescent="0.15">
      <c r="A799" s="72"/>
      <c r="B799" s="73" t="str">
        <f t="shared" si="73"/>
        <v/>
      </c>
      <c r="C799" s="73" t="str">
        <f t="shared" si="74"/>
        <v/>
      </c>
      <c r="D799" s="73" t="str">
        <f t="shared" si="75"/>
        <v/>
      </c>
      <c r="E799" s="73" t="str">
        <f t="shared" si="76"/>
        <v/>
      </c>
      <c r="F799" s="74"/>
      <c r="G799" s="75" t="str">
        <f>IFERROR(VLOOKUP(A799,物料参数!B:H,7,FALSE),"")</f>
        <v/>
      </c>
      <c r="H799" s="75" t="e">
        <f t="shared" si="77"/>
        <v>#VALUE!</v>
      </c>
      <c r="I799" s="72"/>
      <c r="J799" s="72"/>
      <c r="K799" s="72"/>
      <c r="L799" s="73" t="str">
        <f t="shared" si="78"/>
        <v/>
      </c>
    </row>
    <row r="800" spans="1:12" ht="18" customHeight="1" x14ac:dyDescent="0.15">
      <c r="A800" s="72"/>
      <c r="B800" s="73" t="str">
        <f t="shared" si="73"/>
        <v/>
      </c>
      <c r="C800" s="73" t="str">
        <f t="shared" si="74"/>
        <v/>
      </c>
      <c r="D800" s="73" t="str">
        <f t="shared" si="75"/>
        <v/>
      </c>
      <c r="E800" s="73" t="str">
        <f t="shared" si="76"/>
        <v/>
      </c>
      <c r="F800" s="74"/>
      <c r="G800" s="75" t="str">
        <f>IFERROR(VLOOKUP(A800,物料参数!B:H,7,FALSE),"")</f>
        <v/>
      </c>
      <c r="H800" s="75" t="e">
        <f t="shared" si="77"/>
        <v>#VALUE!</v>
      </c>
      <c r="I800" s="72"/>
      <c r="J800" s="72"/>
      <c r="K800" s="72"/>
      <c r="L800" s="73" t="str">
        <f t="shared" si="78"/>
        <v/>
      </c>
    </row>
    <row r="801" spans="1:12" ht="18" customHeight="1" x14ac:dyDescent="0.15">
      <c r="A801" s="72"/>
      <c r="B801" s="73" t="str">
        <f t="shared" si="73"/>
        <v/>
      </c>
      <c r="C801" s="73" t="str">
        <f t="shared" si="74"/>
        <v/>
      </c>
      <c r="D801" s="73" t="str">
        <f t="shared" si="75"/>
        <v/>
      </c>
      <c r="E801" s="73" t="str">
        <f t="shared" si="76"/>
        <v/>
      </c>
      <c r="F801" s="74"/>
      <c r="G801" s="75" t="str">
        <f>IFERROR(VLOOKUP(A801,物料参数!B:H,7,FALSE),"")</f>
        <v/>
      </c>
      <c r="H801" s="75" t="e">
        <f t="shared" si="77"/>
        <v>#VALUE!</v>
      </c>
      <c r="I801" s="72"/>
      <c r="J801" s="72"/>
      <c r="K801" s="72"/>
      <c r="L801" s="73" t="str">
        <f t="shared" si="78"/>
        <v/>
      </c>
    </row>
    <row r="802" spans="1:12" ht="18" customHeight="1" x14ac:dyDescent="0.15">
      <c r="A802" s="72"/>
      <c r="B802" s="73" t="str">
        <f t="shared" si="73"/>
        <v/>
      </c>
      <c r="C802" s="73" t="str">
        <f t="shared" si="74"/>
        <v/>
      </c>
      <c r="D802" s="73" t="str">
        <f t="shared" si="75"/>
        <v/>
      </c>
      <c r="E802" s="73" t="str">
        <f t="shared" si="76"/>
        <v/>
      </c>
      <c r="F802" s="74"/>
      <c r="G802" s="75" t="str">
        <f>IFERROR(VLOOKUP(A802,物料参数!B:H,7,FALSE),"")</f>
        <v/>
      </c>
      <c r="H802" s="75" t="e">
        <f t="shared" si="77"/>
        <v>#VALUE!</v>
      </c>
      <c r="I802" s="72"/>
      <c r="J802" s="72"/>
      <c r="K802" s="72"/>
      <c r="L802" s="73" t="str">
        <f t="shared" si="78"/>
        <v/>
      </c>
    </row>
    <row r="803" spans="1:12" ht="18" customHeight="1" x14ac:dyDescent="0.15">
      <c r="A803" s="72"/>
      <c r="B803" s="73" t="str">
        <f t="shared" si="73"/>
        <v/>
      </c>
      <c r="C803" s="73" t="str">
        <f t="shared" si="74"/>
        <v/>
      </c>
      <c r="D803" s="73" t="str">
        <f t="shared" si="75"/>
        <v/>
      </c>
      <c r="E803" s="73" t="str">
        <f t="shared" si="76"/>
        <v/>
      </c>
      <c r="F803" s="74"/>
      <c r="G803" s="75" t="str">
        <f>IFERROR(VLOOKUP(A803,物料参数!B:H,7,FALSE),"")</f>
        <v/>
      </c>
      <c r="H803" s="75" t="e">
        <f t="shared" si="77"/>
        <v>#VALUE!</v>
      </c>
      <c r="I803" s="72"/>
      <c r="J803" s="72"/>
      <c r="K803" s="72"/>
      <c r="L803" s="73" t="str">
        <f t="shared" si="78"/>
        <v/>
      </c>
    </row>
    <row r="804" spans="1:12" ht="18" customHeight="1" x14ac:dyDescent="0.15">
      <c r="A804" s="72"/>
      <c r="B804" s="73" t="str">
        <f t="shared" si="73"/>
        <v/>
      </c>
      <c r="C804" s="73" t="str">
        <f t="shared" si="74"/>
        <v/>
      </c>
      <c r="D804" s="73" t="str">
        <f t="shared" si="75"/>
        <v/>
      </c>
      <c r="E804" s="73" t="str">
        <f t="shared" si="76"/>
        <v/>
      </c>
      <c r="F804" s="74"/>
      <c r="G804" s="75" t="str">
        <f>IFERROR(VLOOKUP(A804,物料参数!B:H,7,FALSE),"")</f>
        <v/>
      </c>
      <c r="H804" s="75" t="e">
        <f t="shared" si="77"/>
        <v>#VALUE!</v>
      </c>
      <c r="I804" s="72"/>
      <c r="J804" s="72"/>
      <c r="K804" s="72"/>
      <c r="L804" s="73" t="str">
        <f t="shared" si="78"/>
        <v/>
      </c>
    </row>
    <row r="805" spans="1:12" ht="18" customHeight="1" x14ac:dyDescent="0.15">
      <c r="A805" s="72"/>
      <c r="B805" s="73" t="str">
        <f t="shared" si="73"/>
        <v/>
      </c>
      <c r="C805" s="73" t="str">
        <f t="shared" si="74"/>
        <v/>
      </c>
      <c r="D805" s="73" t="str">
        <f t="shared" si="75"/>
        <v/>
      </c>
      <c r="E805" s="73" t="str">
        <f t="shared" si="76"/>
        <v/>
      </c>
      <c r="F805" s="74"/>
      <c r="G805" s="75" t="str">
        <f>IFERROR(VLOOKUP(A805,物料参数!B:H,7,FALSE),"")</f>
        <v/>
      </c>
      <c r="H805" s="75" t="e">
        <f t="shared" si="77"/>
        <v>#VALUE!</v>
      </c>
      <c r="I805" s="72"/>
      <c r="J805" s="72"/>
      <c r="K805" s="72"/>
      <c r="L805" s="73" t="str">
        <f t="shared" si="78"/>
        <v/>
      </c>
    </row>
    <row r="806" spans="1:12" ht="18" customHeight="1" x14ac:dyDescent="0.15">
      <c r="A806" s="72"/>
      <c r="B806" s="73" t="str">
        <f t="shared" si="73"/>
        <v/>
      </c>
      <c r="C806" s="73" t="str">
        <f t="shared" si="74"/>
        <v/>
      </c>
      <c r="D806" s="73" t="str">
        <f t="shared" si="75"/>
        <v/>
      </c>
      <c r="E806" s="73" t="str">
        <f t="shared" si="76"/>
        <v/>
      </c>
      <c r="F806" s="74"/>
      <c r="G806" s="75" t="str">
        <f>IFERROR(VLOOKUP(A806,物料参数!B:H,7,FALSE),"")</f>
        <v/>
      </c>
      <c r="H806" s="75" t="e">
        <f t="shared" si="77"/>
        <v>#VALUE!</v>
      </c>
      <c r="I806" s="72"/>
      <c r="J806" s="72"/>
      <c r="K806" s="72"/>
      <c r="L806" s="73" t="str">
        <f t="shared" si="78"/>
        <v/>
      </c>
    </row>
    <row r="807" spans="1:12" ht="18" customHeight="1" x14ac:dyDescent="0.15">
      <c r="A807" s="72"/>
      <c r="B807" s="73" t="str">
        <f t="shared" si="73"/>
        <v/>
      </c>
      <c r="C807" s="73" t="str">
        <f t="shared" si="74"/>
        <v/>
      </c>
      <c r="D807" s="73" t="str">
        <f t="shared" si="75"/>
        <v/>
      </c>
      <c r="E807" s="73" t="str">
        <f t="shared" si="76"/>
        <v/>
      </c>
      <c r="F807" s="74"/>
      <c r="G807" s="75" t="str">
        <f>IFERROR(VLOOKUP(A807,物料参数!B:H,7,FALSE),"")</f>
        <v/>
      </c>
      <c r="H807" s="75" t="e">
        <f t="shared" si="77"/>
        <v>#VALUE!</v>
      </c>
      <c r="I807" s="72"/>
      <c r="J807" s="72"/>
      <c r="K807" s="72"/>
      <c r="L807" s="73" t="str">
        <f t="shared" si="78"/>
        <v/>
      </c>
    </row>
    <row r="808" spans="1:12" ht="18" customHeight="1" x14ac:dyDescent="0.15">
      <c r="A808" s="72"/>
      <c r="B808" s="73" t="str">
        <f t="shared" si="73"/>
        <v/>
      </c>
      <c r="C808" s="73" t="str">
        <f t="shared" si="74"/>
        <v/>
      </c>
      <c r="D808" s="73" t="str">
        <f t="shared" si="75"/>
        <v/>
      </c>
      <c r="E808" s="73" t="str">
        <f t="shared" si="76"/>
        <v/>
      </c>
      <c r="F808" s="74"/>
      <c r="G808" s="75" t="str">
        <f>IFERROR(VLOOKUP(A808,物料参数!B:H,7,FALSE),"")</f>
        <v/>
      </c>
      <c r="H808" s="75" t="e">
        <f t="shared" si="77"/>
        <v>#VALUE!</v>
      </c>
      <c r="I808" s="72"/>
      <c r="J808" s="72"/>
      <c r="K808" s="72"/>
      <c r="L808" s="73" t="str">
        <f t="shared" si="78"/>
        <v/>
      </c>
    </row>
    <row r="809" spans="1:12" ht="18" customHeight="1" x14ac:dyDescent="0.15">
      <c r="A809" s="72"/>
      <c r="B809" s="73" t="str">
        <f t="shared" si="73"/>
        <v/>
      </c>
      <c r="C809" s="73" t="str">
        <f t="shared" si="74"/>
        <v/>
      </c>
      <c r="D809" s="73" t="str">
        <f t="shared" si="75"/>
        <v/>
      </c>
      <c r="E809" s="73" t="str">
        <f t="shared" si="76"/>
        <v/>
      </c>
      <c r="F809" s="74"/>
      <c r="G809" s="75" t="str">
        <f>IFERROR(VLOOKUP(A809,物料参数!B:H,7,FALSE),"")</f>
        <v/>
      </c>
      <c r="H809" s="75" t="e">
        <f t="shared" si="77"/>
        <v>#VALUE!</v>
      </c>
      <c r="I809" s="72"/>
      <c r="J809" s="72"/>
      <c r="K809" s="72"/>
      <c r="L809" s="73" t="str">
        <f t="shared" si="78"/>
        <v/>
      </c>
    </row>
    <row r="810" spans="1:12" ht="18" customHeight="1" x14ac:dyDescent="0.15">
      <c r="A810" s="72"/>
      <c r="B810" s="73" t="str">
        <f t="shared" si="73"/>
        <v/>
      </c>
      <c r="C810" s="73" t="str">
        <f t="shared" si="74"/>
        <v/>
      </c>
      <c r="D810" s="73" t="str">
        <f t="shared" si="75"/>
        <v/>
      </c>
      <c r="E810" s="73" t="str">
        <f t="shared" si="76"/>
        <v/>
      </c>
      <c r="F810" s="74"/>
      <c r="G810" s="75" t="str">
        <f>IFERROR(VLOOKUP(A810,物料参数!B:H,7,FALSE),"")</f>
        <v/>
      </c>
      <c r="H810" s="75" t="e">
        <f t="shared" si="77"/>
        <v>#VALUE!</v>
      </c>
      <c r="I810" s="72"/>
      <c r="J810" s="72"/>
      <c r="K810" s="72"/>
      <c r="L810" s="73" t="str">
        <f t="shared" si="78"/>
        <v/>
      </c>
    </row>
    <row r="811" spans="1:12" ht="18" customHeight="1" x14ac:dyDescent="0.15">
      <c r="A811" s="72"/>
      <c r="B811" s="73" t="str">
        <f t="shared" si="73"/>
        <v/>
      </c>
      <c r="C811" s="73" t="str">
        <f t="shared" si="74"/>
        <v/>
      </c>
      <c r="D811" s="73" t="str">
        <f t="shared" si="75"/>
        <v/>
      </c>
      <c r="E811" s="73" t="str">
        <f t="shared" si="76"/>
        <v/>
      </c>
      <c r="F811" s="74"/>
      <c r="G811" s="75" t="str">
        <f>IFERROR(VLOOKUP(A811,物料参数!B:H,7,FALSE),"")</f>
        <v/>
      </c>
      <c r="H811" s="75" t="e">
        <f t="shared" si="77"/>
        <v>#VALUE!</v>
      </c>
      <c r="I811" s="72"/>
      <c r="J811" s="72"/>
      <c r="K811" s="72"/>
      <c r="L811" s="73" t="str">
        <f t="shared" si="78"/>
        <v/>
      </c>
    </row>
    <row r="812" spans="1:12" ht="18" customHeight="1" x14ac:dyDescent="0.15">
      <c r="A812" s="72"/>
      <c r="B812" s="73" t="str">
        <f t="shared" si="73"/>
        <v/>
      </c>
      <c r="C812" s="73" t="str">
        <f t="shared" si="74"/>
        <v/>
      </c>
      <c r="D812" s="73" t="str">
        <f t="shared" si="75"/>
        <v/>
      </c>
      <c r="E812" s="73" t="str">
        <f t="shared" si="76"/>
        <v/>
      </c>
      <c r="F812" s="74"/>
      <c r="G812" s="75" t="str">
        <f>IFERROR(VLOOKUP(A812,物料参数!B:H,7,FALSE),"")</f>
        <v/>
      </c>
      <c r="H812" s="75" t="e">
        <f t="shared" si="77"/>
        <v>#VALUE!</v>
      </c>
      <c r="I812" s="72"/>
      <c r="J812" s="72"/>
      <c r="K812" s="72"/>
      <c r="L812" s="73" t="str">
        <f t="shared" si="78"/>
        <v/>
      </c>
    </row>
    <row r="813" spans="1:12" ht="18" customHeight="1" x14ac:dyDescent="0.15">
      <c r="A813" s="72"/>
      <c r="B813" s="73" t="str">
        <f t="shared" si="73"/>
        <v/>
      </c>
      <c r="C813" s="73" t="str">
        <f t="shared" si="74"/>
        <v/>
      </c>
      <c r="D813" s="73" t="str">
        <f t="shared" si="75"/>
        <v/>
      </c>
      <c r="E813" s="73" t="str">
        <f t="shared" si="76"/>
        <v/>
      </c>
      <c r="F813" s="74"/>
      <c r="G813" s="75" t="str">
        <f>IFERROR(VLOOKUP(A813,物料参数!B:H,7,FALSE),"")</f>
        <v/>
      </c>
      <c r="H813" s="75" t="e">
        <f t="shared" si="77"/>
        <v>#VALUE!</v>
      </c>
      <c r="I813" s="72"/>
      <c r="J813" s="72"/>
      <c r="K813" s="72"/>
      <c r="L813" s="73" t="str">
        <f t="shared" si="78"/>
        <v/>
      </c>
    </row>
    <row r="814" spans="1:12" ht="18" customHeight="1" x14ac:dyDescent="0.15">
      <c r="A814" s="72"/>
      <c r="B814" s="73" t="str">
        <f t="shared" si="73"/>
        <v/>
      </c>
      <c r="C814" s="73" t="str">
        <f t="shared" si="74"/>
        <v/>
      </c>
      <c r="D814" s="73" t="str">
        <f t="shared" si="75"/>
        <v/>
      </c>
      <c r="E814" s="73" t="str">
        <f t="shared" si="76"/>
        <v/>
      </c>
      <c r="F814" s="74"/>
      <c r="G814" s="75" t="str">
        <f>IFERROR(VLOOKUP(A814,物料参数!B:H,7,FALSE),"")</f>
        <v/>
      </c>
      <c r="H814" s="75" t="e">
        <f t="shared" si="77"/>
        <v>#VALUE!</v>
      </c>
      <c r="I814" s="72"/>
      <c r="J814" s="72"/>
      <c r="K814" s="72"/>
      <c r="L814" s="73" t="str">
        <f t="shared" si="78"/>
        <v/>
      </c>
    </row>
    <row r="815" spans="1:12" ht="18" customHeight="1" x14ac:dyDescent="0.15">
      <c r="A815" s="72"/>
      <c r="B815" s="73" t="str">
        <f t="shared" si="73"/>
        <v/>
      </c>
      <c r="C815" s="73" t="str">
        <f t="shared" si="74"/>
        <v/>
      </c>
      <c r="D815" s="73" t="str">
        <f t="shared" si="75"/>
        <v/>
      </c>
      <c r="E815" s="73" t="str">
        <f t="shared" si="76"/>
        <v/>
      </c>
      <c r="F815" s="74"/>
      <c r="G815" s="75" t="str">
        <f>IFERROR(VLOOKUP(A815,物料参数!B:H,7,FALSE),"")</f>
        <v/>
      </c>
      <c r="H815" s="75" t="e">
        <f t="shared" si="77"/>
        <v>#VALUE!</v>
      </c>
      <c r="I815" s="72"/>
      <c r="J815" s="72"/>
      <c r="K815" s="72"/>
      <c r="L815" s="73" t="str">
        <f t="shared" si="78"/>
        <v/>
      </c>
    </row>
    <row r="816" spans="1:12" ht="18" customHeight="1" x14ac:dyDescent="0.15">
      <c r="A816" s="72"/>
      <c r="B816" s="73" t="str">
        <f t="shared" si="73"/>
        <v/>
      </c>
      <c r="C816" s="73" t="str">
        <f t="shared" si="74"/>
        <v/>
      </c>
      <c r="D816" s="73" t="str">
        <f t="shared" si="75"/>
        <v/>
      </c>
      <c r="E816" s="73" t="str">
        <f t="shared" si="76"/>
        <v/>
      </c>
      <c r="F816" s="74"/>
      <c r="G816" s="75" t="str">
        <f>IFERROR(VLOOKUP(A816,物料参数!B:H,7,FALSE),"")</f>
        <v/>
      </c>
      <c r="H816" s="75" t="e">
        <f t="shared" si="77"/>
        <v>#VALUE!</v>
      </c>
      <c r="I816" s="72"/>
      <c r="J816" s="72"/>
      <c r="K816" s="72"/>
      <c r="L816" s="73" t="str">
        <f t="shared" si="78"/>
        <v/>
      </c>
    </row>
    <row r="817" spans="1:12" ht="18" customHeight="1" x14ac:dyDescent="0.15">
      <c r="A817" s="72"/>
      <c r="B817" s="73" t="str">
        <f t="shared" si="73"/>
        <v/>
      </c>
      <c r="C817" s="73" t="str">
        <f t="shared" si="74"/>
        <v/>
      </c>
      <c r="D817" s="73" t="str">
        <f t="shared" si="75"/>
        <v/>
      </c>
      <c r="E817" s="73" t="str">
        <f t="shared" si="76"/>
        <v/>
      </c>
      <c r="F817" s="74"/>
      <c r="G817" s="75" t="str">
        <f>IFERROR(VLOOKUP(A817,物料参数!B:H,7,FALSE),"")</f>
        <v/>
      </c>
      <c r="H817" s="75" t="e">
        <f t="shared" si="77"/>
        <v>#VALUE!</v>
      </c>
      <c r="I817" s="72"/>
      <c r="J817" s="72"/>
      <c r="K817" s="72"/>
      <c r="L817" s="73" t="str">
        <f t="shared" si="78"/>
        <v/>
      </c>
    </row>
    <row r="818" spans="1:12" ht="18" customHeight="1" x14ac:dyDescent="0.15">
      <c r="A818" s="72"/>
      <c r="B818" s="73" t="str">
        <f t="shared" si="73"/>
        <v/>
      </c>
      <c r="C818" s="73" t="str">
        <f t="shared" si="74"/>
        <v/>
      </c>
      <c r="D818" s="73" t="str">
        <f t="shared" si="75"/>
        <v/>
      </c>
      <c r="E818" s="73" t="str">
        <f t="shared" si="76"/>
        <v/>
      </c>
      <c r="F818" s="74"/>
      <c r="G818" s="75" t="str">
        <f>IFERROR(VLOOKUP(A818,物料参数!B:H,7,FALSE),"")</f>
        <v/>
      </c>
      <c r="H818" s="75" t="e">
        <f t="shared" si="77"/>
        <v>#VALUE!</v>
      </c>
      <c r="I818" s="72"/>
      <c r="J818" s="72"/>
      <c r="K818" s="72"/>
      <c r="L818" s="73" t="str">
        <f t="shared" si="78"/>
        <v/>
      </c>
    </row>
    <row r="819" spans="1:12" ht="18" customHeight="1" x14ac:dyDescent="0.15">
      <c r="A819" s="72"/>
      <c r="B819" s="73" t="str">
        <f t="shared" si="73"/>
        <v/>
      </c>
      <c r="C819" s="73" t="str">
        <f t="shared" si="74"/>
        <v/>
      </c>
      <c r="D819" s="73" t="str">
        <f t="shared" si="75"/>
        <v/>
      </c>
      <c r="E819" s="73" t="str">
        <f t="shared" si="76"/>
        <v/>
      </c>
      <c r="F819" s="74"/>
      <c r="G819" s="75" t="str">
        <f>IFERROR(VLOOKUP(A819,物料参数!B:H,7,FALSE),"")</f>
        <v/>
      </c>
      <c r="H819" s="75" t="e">
        <f t="shared" si="77"/>
        <v>#VALUE!</v>
      </c>
      <c r="I819" s="72"/>
      <c r="J819" s="72"/>
      <c r="K819" s="72"/>
      <c r="L819" s="73" t="str">
        <f t="shared" si="78"/>
        <v/>
      </c>
    </row>
    <row r="820" spans="1:12" ht="18" customHeight="1" x14ac:dyDescent="0.15">
      <c r="A820" s="72"/>
      <c r="B820" s="73" t="str">
        <f t="shared" si="73"/>
        <v/>
      </c>
      <c r="C820" s="73" t="str">
        <f t="shared" si="74"/>
        <v/>
      </c>
      <c r="D820" s="73" t="str">
        <f t="shared" si="75"/>
        <v/>
      </c>
      <c r="E820" s="73" t="str">
        <f t="shared" si="76"/>
        <v/>
      </c>
      <c r="F820" s="74"/>
      <c r="G820" s="75" t="str">
        <f>IFERROR(VLOOKUP(A820,物料参数!B:H,7,FALSE),"")</f>
        <v/>
      </c>
      <c r="H820" s="75" t="e">
        <f t="shared" si="77"/>
        <v>#VALUE!</v>
      </c>
      <c r="I820" s="72"/>
      <c r="J820" s="72"/>
      <c r="K820" s="72"/>
      <c r="L820" s="73" t="str">
        <f t="shared" si="78"/>
        <v/>
      </c>
    </row>
    <row r="821" spans="1:12" ht="18" customHeight="1" x14ac:dyDescent="0.15">
      <c r="A821" s="72"/>
      <c r="B821" s="73" t="str">
        <f t="shared" si="73"/>
        <v/>
      </c>
      <c r="C821" s="73" t="str">
        <f t="shared" si="74"/>
        <v/>
      </c>
      <c r="D821" s="73" t="str">
        <f t="shared" si="75"/>
        <v/>
      </c>
      <c r="E821" s="73" t="str">
        <f t="shared" si="76"/>
        <v/>
      </c>
      <c r="F821" s="74"/>
      <c r="G821" s="75" t="str">
        <f>IFERROR(VLOOKUP(A821,物料参数!B:H,7,FALSE),"")</f>
        <v/>
      </c>
      <c r="H821" s="75" t="e">
        <f t="shared" si="77"/>
        <v>#VALUE!</v>
      </c>
      <c r="I821" s="72"/>
      <c r="J821" s="72"/>
      <c r="K821" s="72"/>
      <c r="L821" s="73" t="str">
        <f t="shared" si="78"/>
        <v/>
      </c>
    </row>
    <row r="822" spans="1:12" ht="18" customHeight="1" x14ac:dyDescent="0.15">
      <c r="A822" s="72"/>
      <c r="B822" s="73" t="str">
        <f t="shared" si="73"/>
        <v/>
      </c>
      <c r="C822" s="73" t="str">
        <f t="shared" si="74"/>
        <v/>
      </c>
      <c r="D822" s="73" t="str">
        <f t="shared" si="75"/>
        <v/>
      </c>
      <c r="E822" s="73" t="str">
        <f t="shared" si="76"/>
        <v/>
      </c>
      <c r="F822" s="74"/>
      <c r="G822" s="75" t="str">
        <f>IFERROR(VLOOKUP(A822,物料参数!B:H,7,FALSE),"")</f>
        <v/>
      </c>
      <c r="H822" s="75" t="e">
        <f t="shared" si="77"/>
        <v>#VALUE!</v>
      </c>
      <c r="I822" s="72"/>
      <c r="J822" s="72"/>
      <c r="K822" s="72"/>
      <c r="L822" s="73" t="str">
        <f t="shared" si="78"/>
        <v/>
      </c>
    </row>
    <row r="823" spans="1:12" ht="18" customHeight="1" x14ac:dyDescent="0.15">
      <c r="A823" s="72"/>
      <c r="B823" s="73" t="str">
        <f t="shared" si="73"/>
        <v/>
      </c>
      <c r="C823" s="73" t="str">
        <f t="shared" si="74"/>
        <v/>
      </c>
      <c r="D823" s="73" t="str">
        <f t="shared" si="75"/>
        <v/>
      </c>
      <c r="E823" s="73" t="str">
        <f t="shared" si="76"/>
        <v/>
      </c>
      <c r="F823" s="74"/>
      <c r="G823" s="75" t="str">
        <f>IFERROR(VLOOKUP(A823,物料参数!B:H,7,FALSE),"")</f>
        <v/>
      </c>
      <c r="H823" s="75" t="e">
        <f t="shared" si="77"/>
        <v>#VALUE!</v>
      </c>
      <c r="I823" s="72"/>
      <c r="J823" s="72"/>
      <c r="K823" s="72"/>
      <c r="L823" s="73" t="str">
        <f t="shared" si="78"/>
        <v/>
      </c>
    </row>
    <row r="824" spans="1:12" ht="18" customHeight="1" x14ac:dyDescent="0.15">
      <c r="A824" s="72"/>
      <c r="B824" s="73" t="str">
        <f t="shared" si="73"/>
        <v/>
      </c>
      <c r="C824" s="73" t="str">
        <f t="shared" si="74"/>
        <v/>
      </c>
      <c r="D824" s="73" t="str">
        <f t="shared" si="75"/>
        <v/>
      </c>
      <c r="E824" s="73" t="str">
        <f t="shared" si="76"/>
        <v/>
      </c>
      <c r="F824" s="74"/>
      <c r="G824" s="75" t="str">
        <f>IFERROR(VLOOKUP(A824,物料参数!B:H,7,FALSE),"")</f>
        <v/>
      </c>
      <c r="H824" s="75" t="e">
        <f t="shared" si="77"/>
        <v>#VALUE!</v>
      </c>
      <c r="I824" s="72"/>
      <c r="J824" s="72"/>
      <c r="K824" s="72"/>
      <c r="L824" s="73" t="str">
        <f t="shared" si="78"/>
        <v/>
      </c>
    </row>
    <row r="825" spans="1:12" ht="18" customHeight="1" x14ac:dyDescent="0.15">
      <c r="A825" s="72"/>
      <c r="B825" s="73" t="str">
        <f t="shared" si="73"/>
        <v/>
      </c>
      <c r="C825" s="73" t="str">
        <f t="shared" si="74"/>
        <v/>
      </c>
      <c r="D825" s="73" t="str">
        <f t="shared" si="75"/>
        <v/>
      </c>
      <c r="E825" s="73" t="str">
        <f t="shared" si="76"/>
        <v/>
      </c>
      <c r="F825" s="74"/>
      <c r="G825" s="75" t="str">
        <f>IFERROR(VLOOKUP(A825,物料参数!B:H,7,FALSE),"")</f>
        <v/>
      </c>
      <c r="H825" s="75" t="e">
        <f t="shared" si="77"/>
        <v>#VALUE!</v>
      </c>
      <c r="I825" s="72"/>
      <c r="J825" s="72"/>
      <c r="K825" s="72"/>
      <c r="L825" s="73" t="str">
        <f t="shared" si="78"/>
        <v/>
      </c>
    </row>
    <row r="826" spans="1:12" ht="18" customHeight="1" x14ac:dyDescent="0.15">
      <c r="A826" s="72"/>
      <c r="B826" s="73" t="str">
        <f t="shared" si="73"/>
        <v/>
      </c>
      <c r="C826" s="73" t="str">
        <f t="shared" si="74"/>
        <v/>
      </c>
      <c r="D826" s="73" t="str">
        <f t="shared" si="75"/>
        <v/>
      </c>
      <c r="E826" s="73" t="str">
        <f t="shared" si="76"/>
        <v/>
      </c>
      <c r="F826" s="74"/>
      <c r="G826" s="75" t="str">
        <f>IFERROR(VLOOKUP(A826,物料参数!B:H,7,FALSE),"")</f>
        <v/>
      </c>
      <c r="H826" s="75" t="e">
        <f t="shared" si="77"/>
        <v>#VALUE!</v>
      </c>
      <c r="I826" s="72"/>
      <c r="J826" s="72"/>
      <c r="K826" s="72"/>
      <c r="L826" s="73" t="str">
        <f t="shared" si="78"/>
        <v/>
      </c>
    </row>
    <row r="827" spans="1:12" ht="18" customHeight="1" x14ac:dyDescent="0.15">
      <c r="A827" s="72"/>
      <c r="B827" s="73" t="str">
        <f t="shared" si="73"/>
        <v/>
      </c>
      <c r="C827" s="73" t="str">
        <f t="shared" si="74"/>
        <v/>
      </c>
      <c r="D827" s="73" t="str">
        <f t="shared" si="75"/>
        <v/>
      </c>
      <c r="E827" s="73" t="str">
        <f t="shared" si="76"/>
        <v/>
      </c>
      <c r="F827" s="74"/>
      <c r="G827" s="75" t="str">
        <f>IFERROR(VLOOKUP(A827,物料参数!B:H,7,FALSE),"")</f>
        <v/>
      </c>
      <c r="H827" s="75" t="e">
        <f t="shared" si="77"/>
        <v>#VALUE!</v>
      </c>
      <c r="I827" s="72"/>
      <c r="J827" s="72"/>
      <c r="K827" s="72"/>
      <c r="L827" s="73" t="str">
        <f t="shared" si="78"/>
        <v/>
      </c>
    </row>
    <row r="828" spans="1:12" ht="18" customHeight="1" x14ac:dyDescent="0.15">
      <c r="A828" s="72"/>
      <c r="B828" s="73" t="str">
        <f t="shared" si="73"/>
        <v/>
      </c>
      <c r="C828" s="73" t="str">
        <f t="shared" si="74"/>
        <v/>
      </c>
      <c r="D828" s="73" t="str">
        <f t="shared" si="75"/>
        <v/>
      </c>
      <c r="E828" s="73" t="str">
        <f t="shared" si="76"/>
        <v/>
      </c>
      <c r="F828" s="74"/>
      <c r="G828" s="75" t="str">
        <f>IFERROR(VLOOKUP(A828,物料参数!B:H,7,FALSE),"")</f>
        <v/>
      </c>
      <c r="H828" s="75" t="e">
        <f t="shared" si="77"/>
        <v>#VALUE!</v>
      </c>
      <c r="I828" s="72"/>
      <c r="J828" s="72"/>
      <c r="K828" s="72"/>
      <c r="L828" s="73" t="str">
        <f t="shared" si="78"/>
        <v/>
      </c>
    </row>
    <row r="829" spans="1:12" ht="18" customHeight="1" x14ac:dyDescent="0.15">
      <c r="A829" s="72"/>
      <c r="B829" s="73" t="str">
        <f t="shared" si="73"/>
        <v/>
      </c>
      <c r="C829" s="73" t="str">
        <f t="shared" si="74"/>
        <v/>
      </c>
      <c r="D829" s="73" t="str">
        <f t="shared" si="75"/>
        <v/>
      </c>
      <c r="E829" s="73" t="str">
        <f t="shared" si="76"/>
        <v/>
      </c>
      <c r="F829" s="74"/>
      <c r="G829" s="75" t="str">
        <f>IFERROR(VLOOKUP(A829,物料参数!B:H,7,FALSE),"")</f>
        <v/>
      </c>
      <c r="H829" s="75" t="e">
        <f t="shared" si="77"/>
        <v>#VALUE!</v>
      </c>
      <c r="I829" s="72"/>
      <c r="J829" s="72"/>
      <c r="K829" s="72"/>
      <c r="L829" s="73" t="str">
        <f t="shared" si="78"/>
        <v/>
      </c>
    </row>
    <row r="830" spans="1:12" ht="18" customHeight="1" x14ac:dyDescent="0.15">
      <c r="A830" s="72"/>
      <c r="B830" s="73" t="str">
        <f t="shared" si="73"/>
        <v/>
      </c>
      <c r="C830" s="73" t="str">
        <f t="shared" si="74"/>
        <v/>
      </c>
      <c r="D830" s="73" t="str">
        <f t="shared" si="75"/>
        <v/>
      </c>
      <c r="E830" s="73" t="str">
        <f t="shared" si="76"/>
        <v/>
      </c>
      <c r="F830" s="74"/>
      <c r="G830" s="75" t="str">
        <f>IFERROR(VLOOKUP(A830,物料参数!B:H,7,FALSE),"")</f>
        <v/>
      </c>
      <c r="H830" s="75" t="e">
        <f t="shared" si="77"/>
        <v>#VALUE!</v>
      </c>
      <c r="I830" s="72"/>
      <c r="J830" s="72"/>
      <c r="K830" s="72"/>
      <c r="L830" s="73" t="str">
        <f t="shared" si="78"/>
        <v/>
      </c>
    </row>
    <row r="831" spans="1:12" ht="18" customHeight="1" x14ac:dyDescent="0.15">
      <c r="A831" s="72"/>
      <c r="B831" s="73" t="str">
        <f t="shared" si="73"/>
        <v/>
      </c>
      <c r="C831" s="73" t="str">
        <f t="shared" si="74"/>
        <v/>
      </c>
      <c r="D831" s="73" t="str">
        <f t="shared" si="75"/>
        <v/>
      </c>
      <c r="E831" s="73" t="str">
        <f t="shared" si="76"/>
        <v/>
      </c>
      <c r="F831" s="74"/>
      <c r="G831" s="75" t="str">
        <f>IFERROR(VLOOKUP(A831,物料参数!B:H,7,FALSE),"")</f>
        <v/>
      </c>
      <c r="H831" s="75" t="e">
        <f t="shared" si="77"/>
        <v>#VALUE!</v>
      </c>
      <c r="I831" s="72"/>
      <c r="J831" s="72"/>
      <c r="K831" s="72"/>
      <c r="L831" s="73" t="str">
        <f t="shared" si="78"/>
        <v/>
      </c>
    </row>
    <row r="832" spans="1:12" ht="18" customHeight="1" x14ac:dyDescent="0.15">
      <c r="A832" s="72"/>
      <c r="B832" s="73" t="str">
        <f t="shared" si="73"/>
        <v/>
      </c>
      <c r="C832" s="73" t="str">
        <f t="shared" si="74"/>
        <v/>
      </c>
      <c r="D832" s="73" t="str">
        <f t="shared" si="75"/>
        <v/>
      </c>
      <c r="E832" s="73" t="str">
        <f t="shared" si="76"/>
        <v/>
      </c>
      <c r="F832" s="74"/>
      <c r="G832" s="75" t="str">
        <f>IFERROR(VLOOKUP(A832,物料参数!B:H,7,FALSE),"")</f>
        <v/>
      </c>
      <c r="H832" s="75" t="e">
        <f t="shared" si="77"/>
        <v>#VALUE!</v>
      </c>
      <c r="I832" s="72"/>
      <c r="J832" s="72"/>
      <c r="K832" s="72"/>
      <c r="L832" s="73" t="str">
        <f t="shared" si="78"/>
        <v/>
      </c>
    </row>
    <row r="833" spans="1:12" ht="18" customHeight="1" x14ac:dyDescent="0.15">
      <c r="A833" s="72"/>
      <c r="B833" s="73" t="str">
        <f t="shared" si="73"/>
        <v/>
      </c>
      <c r="C833" s="73" t="str">
        <f t="shared" si="74"/>
        <v/>
      </c>
      <c r="D833" s="73" t="str">
        <f t="shared" si="75"/>
        <v/>
      </c>
      <c r="E833" s="73" t="str">
        <f t="shared" si="76"/>
        <v/>
      </c>
      <c r="F833" s="74"/>
      <c r="G833" s="75" t="str">
        <f>IFERROR(VLOOKUP(A833,物料参数!B:H,7,FALSE),"")</f>
        <v/>
      </c>
      <c r="H833" s="75" t="e">
        <f t="shared" si="77"/>
        <v>#VALUE!</v>
      </c>
      <c r="I833" s="72"/>
      <c r="J833" s="72"/>
      <c r="K833" s="72"/>
      <c r="L833" s="73" t="str">
        <f t="shared" si="78"/>
        <v/>
      </c>
    </row>
    <row r="834" spans="1:12" ht="18" customHeight="1" x14ac:dyDescent="0.15">
      <c r="A834" s="72"/>
      <c r="B834" s="73" t="str">
        <f t="shared" si="73"/>
        <v/>
      </c>
      <c r="C834" s="73" t="str">
        <f t="shared" si="74"/>
        <v/>
      </c>
      <c r="D834" s="73" t="str">
        <f t="shared" si="75"/>
        <v/>
      </c>
      <c r="E834" s="73" t="str">
        <f t="shared" si="76"/>
        <v/>
      </c>
      <c r="F834" s="74"/>
      <c r="G834" s="75" t="str">
        <f>IFERROR(VLOOKUP(A834,物料参数!B:H,7,FALSE),"")</f>
        <v/>
      </c>
      <c r="H834" s="75" t="e">
        <f t="shared" si="77"/>
        <v>#VALUE!</v>
      </c>
      <c r="I834" s="72"/>
      <c r="J834" s="72"/>
      <c r="K834" s="72"/>
      <c r="L834" s="73" t="str">
        <f t="shared" si="78"/>
        <v/>
      </c>
    </row>
    <row r="835" spans="1:12" ht="18" customHeight="1" x14ac:dyDescent="0.15">
      <c r="A835" s="72"/>
      <c r="B835" s="73" t="str">
        <f t="shared" ref="B835:B898" si="79">IF($A835=0,"",IF(VLOOKUP($A835,nbbm,2,FALSE)=0,"无此物料",VLOOKUP($A835,nbbm,2,FALSE)))</f>
        <v/>
      </c>
      <c r="C835" s="73" t="str">
        <f t="shared" ref="C835:C898" si="80">IF($A835=0,"",IF(VLOOKUP($A835,nbbm,3,FALSE)=0,"-",VLOOKUP($A835,nbbm,3,FALSE)))</f>
        <v/>
      </c>
      <c r="D835" s="73" t="str">
        <f t="shared" ref="D835:D898" si="81">IF($A835=0,"",IF(VLOOKUP($A835,nbbm,4,FALSE)=0,"-",VLOOKUP($A835,nbbm,4,FALSE)))</f>
        <v/>
      </c>
      <c r="E835" s="73" t="str">
        <f t="shared" ref="E835:E898" si="82">IF($A835=0,"",IF(VLOOKUP($A835,nbbm,5,FALSE)=0,"-",VLOOKUP($A835,nbbm,5,FALSE)))</f>
        <v/>
      </c>
      <c r="F835" s="74"/>
      <c r="G835" s="75" t="str">
        <f>IFERROR(VLOOKUP(A835,物料参数!B:H,7,FALSE),"")</f>
        <v/>
      </c>
      <c r="H835" s="75" t="e">
        <f t="shared" si="77"/>
        <v>#VALUE!</v>
      </c>
      <c r="I835" s="72"/>
      <c r="J835" s="72"/>
      <c r="K835" s="72"/>
      <c r="L835" s="73" t="str">
        <f t="shared" si="78"/>
        <v/>
      </c>
    </row>
    <row r="836" spans="1:12" ht="18" customHeight="1" x14ac:dyDescent="0.15">
      <c r="A836" s="72"/>
      <c r="B836" s="73" t="str">
        <f t="shared" si="79"/>
        <v/>
      </c>
      <c r="C836" s="73" t="str">
        <f t="shared" si="80"/>
        <v/>
      </c>
      <c r="D836" s="73" t="str">
        <f t="shared" si="81"/>
        <v/>
      </c>
      <c r="E836" s="73" t="str">
        <f t="shared" si="82"/>
        <v/>
      </c>
      <c r="F836" s="74"/>
      <c r="G836" s="75" t="str">
        <f>IFERROR(VLOOKUP(A836,物料参数!B:H,7,FALSE),"")</f>
        <v/>
      </c>
      <c r="H836" s="75" t="e">
        <f t="shared" si="77"/>
        <v>#VALUE!</v>
      </c>
      <c r="I836" s="72"/>
      <c r="J836" s="72"/>
      <c r="K836" s="72"/>
      <c r="L836" s="73" t="str">
        <f t="shared" si="78"/>
        <v/>
      </c>
    </row>
    <row r="837" spans="1:12" ht="18" customHeight="1" x14ac:dyDescent="0.15">
      <c r="A837" s="72"/>
      <c r="B837" s="73" t="str">
        <f t="shared" si="79"/>
        <v/>
      </c>
      <c r="C837" s="73" t="str">
        <f t="shared" si="80"/>
        <v/>
      </c>
      <c r="D837" s="73" t="str">
        <f t="shared" si="81"/>
        <v/>
      </c>
      <c r="E837" s="73" t="str">
        <f t="shared" si="82"/>
        <v/>
      </c>
      <c r="F837" s="74"/>
      <c r="G837" s="75" t="str">
        <f>IFERROR(VLOOKUP(A837,物料参数!B:H,7,FALSE),"")</f>
        <v/>
      </c>
      <c r="H837" s="75" t="e">
        <f t="shared" si="77"/>
        <v>#VALUE!</v>
      </c>
      <c r="I837" s="72"/>
      <c r="J837" s="72"/>
      <c r="K837" s="72"/>
      <c r="L837" s="73" t="str">
        <f t="shared" si="78"/>
        <v/>
      </c>
    </row>
    <row r="838" spans="1:12" ht="18" customHeight="1" x14ac:dyDescent="0.15">
      <c r="A838" s="72"/>
      <c r="B838" s="73" t="str">
        <f t="shared" si="79"/>
        <v/>
      </c>
      <c r="C838" s="73" t="str">
        <f t="shared" si="80"/>
        <v/>
      </c>
      <c r="D838" s="73" t="str">
        <f t="shared" si="81"/>
        <v/>
      </c>
      <c r="E838" s="73" t="str">
        <f t="shared" si="82"/>
        <v/>
      </c>
      <c r="F838" s="74"/>
      <c r="G838" s="75" t="str">
        <f>IFERROR(VLOOKUP(A838,物料参数!B:H,7,FALSE),"")</f>
        <v/>
      </c>
      <c r="H838" s="75" t="e">
        <f t="shared" si="77"/>
        <v>#VALUE!</v>
      </c>
      <c r="I838" s="72"/>
      <c r="J838" s="72"/>
      <c r="K838" s="72"/>
      <c r="L838" s="73" t="str">
        <f t="shared" si="78"/>
        <v/>
      </c>
    </row>
    <row r="839" spans="1:12" ht="18" customHeight="1" x14ac:dyDescent="0.15">
      <c r="A839" s="72"/>
      <c r="B839" s="73" t="str">
        <f t="shared" si="79"/>
        <v/>
      </c>
      <c r="C839" s="73" t="str">
        <f t="shared" si="80"/>
        <v/>
      </c>
      <c r="D839" s="73" t="str">
        <f t="shared" si="81"/>
        <v/>
      </c>
      <c r="E839" s="73" t="str">
        <f t="shared" si="82"/>
        <v/>
      </c>
      <c r="F839" s="74"/>
      <c r="G839" s="75" t="str">
        <f>IFERROR(VLOOKUP(A839,物料参数!B:H,7,FALSE),"")</f>
        <v/>
      </c>
      <c r="H839" s="75" t="e">
        <f t="shared" ref="H839:H902" si="83">G839*F839</f>
        <v>#VALUE!</v>
      </c>
      <c r="I839" s="72"/>
      <c r="J839" s="72"/>
      <c r="K839" s="72"/>
      <c r="L839" s="73" t="str">
        <f t="shared" si="78"/>
        <v/>
      </c>
    </row>
    <row r="840" spans="1:12" ht="18" customHeight="1" x14ac:dyDescent="0.15">
      <c r="A840" s="72"/>
      <c r="B840" s="73" t="str">
        <f t="shared" si="79"/>
        <v/>
      </c>
      <c r="C840" s="73" t="str">
        <f t="shared" si="80"/>
        <v/>
      </c>
      <c r="D840" s="73" t="str">
        <f t="shared" si="81"/>
        <v/>
      </c>
      <c r="E840" s="73" t="str">
        <f t="shared" si="82"/>
        <v/>
      </c>
      <c r="F840" s="74"/>
      <c r="G840" s="75" t="str">
        <f>IFERROR(VLOOKUP(A840,物料参数!B:H,7,FALSE),"")</f>
        <v/>
      </c>
      <c r="H840" s="75" t="e">
        <f t="shared" si="83"/>
        <v>#VALUE!</v>
      </c>
      <c r="I840" s="72"/>
      <c r="J840" s="72"/>
      <c r="K840" s="72"/>
      <c r="L840" s="73" t="str">
        <f t="shared" si="78"/>
        <v/>
      </c>
    </row>
    <row r="841" spans="1:12" ht="18" customHeight="1" x14ac:dyDescent="0.15">
      <c r="A841" s="72"/>
      <c r="B841" s="73" t="str">
        <f t="shared" si="79"/>
        <v/>
      </c>
      <c r="C841" s="73" t="str">
        <f t="shared" si="80"/>
        <v/>
      </c>
      <c r="D841" s="73" t="str">
        <f t="shared" si="81"/>
        <v/>
      </c>
      <c r="E841" s="73" t="str">
        <f t="shared" si="82"/>
        <v/>
      </c>
      <c r="F841" s="74"/>
      <c r="G841" s="75" t="str">
        <f>IFERROR(VLOOKUP(A841,物料参数!B:H,7,FALSE),"")</f>
        <v/>
      </c>
      <c r="H841" s="75" t="e">
        <f t="shared" si="83"/>
        <v>#VALUE!</v>
      </c>
      <c r="I841" s="72"/>
      <c r="J841" s="72"/>
      <c r="K841" s="72"/>
      <c r="L841" s="73" t="str">
        <f t="shared" ref="L841:L904" si="84">IF(F841&gt;0,"出库","")</f>
        <v/>
      </c>
    </row>
    <row r="842" spans="1:12" ht="18" customHeight="1" x14ac:dyDescent="0.15">
      <c r="A842" s="72"/>
      <c r="B842" s="73" t="str">
        <f t="shared" si="79"/>
        <v/>
      </c>
      <c r="C842" s="73" t="str">
        <f t="shared" si="80"/>
        <v/>
      </c>
      <c r="D842" s="73" t="str">
        <f t="shared" si="81"/>
        <v/>
      </c>
      <c r="E842" s="73" t="str">
        <f t="shared" si="82"/>
        <v/>
      </c>
      <c r="F842" s="74"/>
      <c r="G842" s="75" t="str">
        <f>IFERROR(VLOOKUP(A842,物料参数!B:H,7,FALSE),"")</f>
        <v/>
      </c>
      <c r="H842" s="75" t="e">
        <f t="shared" si="83"/>
        <v>#VALUE!</v>
      </c>
      <c r="I842" s="72"/>
      <c r="J842" s="72"/>
      <c r="K842" s="72"/>
      <c r="L842" s="73" t="str">
        <f t="shared" si="84"/>
        <v/>
      </c>
    </row>
    <row r="843" spans="1:12" ht="18" customHeight="1" x14ac:dyDescent="0.15">
      <c r="A843" s="72"/>
      <c r="B843" s="73" t="str">
        <f t="shared" si="79"/>
        <v/>
      </c>
      <c r="C843" s="73" t="str">
        <f t="shared" si="80"/>
        <v/>
      </c>
      <c r="D843" s="73" t="str">
        <f t="shared" si="81"/>
        <v/>
      </c>
      <c r="E843" s="73" t="str">
        <f t="shared" si="82"/>
        <v/>
      </c>
      <c r="F843" s="74"/>
      <c r="G843" s="75" t="str">
        <f>IFERROR(VLOOKUP(A843,物料参数!B:H,7,FALSE),"")</f>
        <v/>
      </c>
      <c r="H843" s="75" t="e">
        <f t="shared" si="83"/>
        <v>#VALUE!</v>
      </c>
      <c r="I843" s="72"/>
      <c r="J843" s="72"/>
      <c r="K843" s="72"/>
      <c r="L843" s="73" t="str">
        <f t="shared" si="84"/>
        <v/>
      </c>
    </row>
    <row r="844" spans="1:12" ht="18" customHeight="1" x14ac:dyDescent="0.15">
      <c r="A844" s="72"/>
      <c r="B844" s="73" t="str">
        <f t="shared" si="79"/>
        <v/>
      </c>
      <c r="C844" s="73" t="str">
        <f t="shared" si="80"/>
        <v/>
      </c>
      <c r="D844" s="73" t="str">
        <f t="shared" si="81"/>
        <v/>
      </c>
      <c r="E844" s="73" t="str">
        <f t="shared" si="82"/>
        <v/>
      </c>
      <c r="F844" s="74"/>
      <c r="G844" s="75" t="str">
        <f>IFERROR(VLOOKUP(A844,物料参数!B:H,7,FALSE),"")</f>
        <v/>
      </c>
      <c r="H844" s="75" t="e">
        <f t="shared" si="83"/>
        <v>#VALUE!</v>
      </c>
      <c r="I844" s="72"/>
      <c r="J844" s="72"/>
      <c r="K844" s="72"/>
      <c r="L844" s="73" t="str">
        <f t="shared" si="84"/>
        <v/>
      </c>
    </row>
    <row r="845" spans="1:12" ht="18" customHeight="1" x14ac:dyDescent="0.15">
      <c r="A845" s="72"/>
      <c r="B845" s="73" t="str">
        <f t="shared" si="79"/>
        <v/>
      </c>
      <c r="C845" s="73" t="str">
        <f t="shared" si="80"/>
        <v/>
      </c>
      <c r="D845" s="73" t="str">
        <f t="shared" si="81"/>
        <v/>
      </c>
      <c r="E845" s="73" t="str">
        <f t="shared" si="82"/>
        <v/>
      </c>
      <c r="F845" s="74"/>
      <c r="G845" s="75" t="str">
        <f>IFERROR(VLOOKUP(A845,物料参数!B:H,7,FALSE),"")</f>
        <v/>
      </c>
      <c r="H845" s="75" t="e">
        <f t="shared" si="83"/>
        <v>#VALUE!</v>
      </c>
      <c r="I845" s="72"/>
      <c r="J845" s="72"/>
      <c r="K845" s="72"/>
      <c r="L845" s="73" t="str">
        <f t="shared" si="84"/>
        <v/>
      </c>
    </row>
    <row r="846" spans="1:12" ht="18" customHeight="1" x14ac:dyDescent="0.15">
      <c r="A846" s="72"/>
      <c r="B846" s="73" t="str">
        <f t="shared" si="79"/>
        <v/>
      </c>
      <c r="C846" s="73" t="str">
        <f t="shared" si="80"/>
        <v/>
      </c>
      <c r="D846" s="73" t="str">
        <f t="shared" si="81"/>
        <v/>
      </c>
      <c r="E846" s="73" t="str">
        <f t="shared" si="82"/>
        <v/>
      </c>
      <c r="F846" s="74"/>
      <c r="G846" s="75" t="str">
        <f>IFERROR(VLOOKUP(A846,物料参数!B:H,7,FALSE),"")</f>
        <v/>
      </c>
      <c r="H846" s="75" t="e">
        <f t="shared" si="83"/>
        <v>#VALUE!</v>
      </c>
      <c r="I846" s="72"/>
      <c r="J846" s="72"/>
      <c r="K846" s="72"/>
      <c r="L846" s="73" t="str">
        <f t="shared" si="84"/>
        <v/>
      </c>
    </row>
    <row r="847" spans="1:12" ht="18" customHeight="1" x14ac:dyDescent="0.15">
      <c r="A847" s="72"/>
      <c r="B847" s="73" t="str">
        <f t="shared" si="79"/>
        <v/>
      </c>
      <c r="C847" s="73" t="str">
        <f t="shared" si="80"/>
        <v/>
      </c>
      <c r="D847" s="73" t="str">
        <f t="shared" si="81"/>
        <v/>
      </c>
      <c r="E847" s="73" t="str">
        <f t="shared" si="82"/>
        <v/>
      </c>
      <c r="F847" s="74"/>
      <c r="G847" s="75" t="str">
        <f>IFERROR(VLOOKUP(A847,物料参数!B:H,7,FALSE),"")</f>
        <v/>
      </c>
      <c r="H847" s="75" t="e">
        <f t="shared" si="83"/>
        <v>#VALUE!</v>
      </c>
      <c r="I847" s="72"/>
      <c r="J847" s="72"/>
      <c r="K847" s="72"/>
      <c r="L847" s="73" t="str">
        <f t="shared" si="84"/>
        <v/>
      </c>
    </row>
    <row r="848" spans="1:12" ht="18" customHeight="1" x14ac:dyDescent="0.15">
      <c r="A848" s="72"/>
      <c r="B848" s="73" t="str">
        <f t="shared" si="79"/>
        <v/>
      </c>
      <c r="C848" s="73" t="str">
        <f t="shared" si="80"/>
        <v/>
      </c>
      <c r="D848" s="73" t="str">
        <f t="shared" si="81"/>
        <v/>
      </c>
      <c r="E848" s="73" t="str">
        <f t="shared" si="82"/>
        <v/>
      </c>
      <c r="F848" s="74"/>
      <c r="G848" s="75" t="str">
        <f>IFERROR(VLOOKUP(A848,物料参数!B:H,7,FALSE),"")</f>
        <v/>
      </c>
      <c r="H848" s="75" t="e">
        <f t="shared" si="83"/>
        <v>#VALUE!</v>
      </c>
      <c r="I848" s="72"/>
      <c r="J848" s="72"/>
      <c r="K848" s="72"/>
      <c r="L848" s="73" t="str">
        <f t="shared" si="84"/>
        <v/>
      </c>
    </row>
    <row r="849" spans="1:12" ht="18" customHeight="1" x14ac:dyDescent="0.15">
      <c r="A849" s="72"/>
      <c r="B849" s="73" t="str">
        <f t="shared" si="79"/>
        <v/>
      </c>
      <c r="C849" s="73" t="str">
        <f t="shared" si="80"/>
        <v/>
      </c>
      <c r="D849" s="73" t="str">
        <f t="shared" si="81"/>
        <v/>
      </c>
      <c r="E849" s="73" t="str">
        <f t="shared" si="82"/>
        <v/>
      </c>
      <c r="F849" s="74"/>
      <c r="G849" s="75" t="str">
        <f>IFERROR(VLOOKUP(A849,物料参数!B:H,7,FALSE),"")</f>
        <v/>
      </c>
      <c r="H849" s="75" t="e">
        <f t="shared" si="83"/>
        <v>#VALUE!</v>
      </c>
      <c r="I849" s="72"/>
      <c r="J849" s="72"/>
      <c r="K849" s="72"/>
      <c r="L849" s="73" t="str">
        <f t="shared" si="84"/>
        <v/>
      </c>
    </row>
    <row r="850" spans="1:12" ht="18" customHeight="1" x14ac:dyDescent="0.15">
      <c r="A850" s="72"/>
      <c r="B850" s="73" t="str">
        <f t="shared" si="79"/>
        <v/>
      </c>
      <c r="C850" s="73" t="str">
        <f t="shared" si="80"/>
        <v/>
      </c>
      <c r="D850" s="73" t="str">
        <f t="shared" si="81"/>
        <v/>
      </c>
      <c r="E850" s="73" t="str">
        <f t="shared" si="82"/>
        <v/>
      </c>
      <c r="F850" s="74"/>
      <c r="G850" s="75" t="str">
        <f>IFERROR(VLOOKUP(A850,物料参数!B:H,7,FALSE),"")</f>
        <v/>
      </c>
      <c r="H850" s="75" t="e">
        <f t="shared" si="83"/>
        <v>#VALUE!</v>
      </c>
      <c r="I850" s="72"/>
      <c r="J850" s="72"/>
      <c r="K850" s="72"/>
      <c r="L850" s="73" t="str">
        <f t="shared" si="84"/>
        <v/>
      </c>
    </row>
    <row r="851" spans="1:12" ht="18" customHeight="1" x14ac:dyDescent="0.15">
      <c r="A851" s="72"/>
      <c r="B851" s="73" t="str">
        <f t="shared" si="79"/>
        <v/>
      </c>
      <c r="C851" s="73" t="str">
        <f t="shared" si="80"/>
        <v/>
      </c>
      <c r="D851" s="73" t="str">
        <f t="shared" si="81"/>
        <v/>
      </c>
      <c r="E851" s="73" t="str">
        <f t="shared" si="82"/>
        <v/>
      </c>
      <c r="F851" s="74"/>
      <c r="G851" s="75" t="str">
        <f>IFERROR(VLOOKUP(A851,物料参数!B:H,7,FALSE),"")</f>
        <v/>
      </c>
      <c r="H851" s="75" t="e">
        <f t="shared" si="83"/>
        <v>#VALUE!</v>
      </c>
      <c r="I851" s="72"/>
      <c r="J851" s="72"/>
      <c r="K851" s="72"/>
      <c r="L851" s="73" t="str">
        <f t="shared" si="84"/>
        <v/>
      </c>
    </row>
    <row r="852" spans="1:12" ht="18" customHeight="1" x14ac:dyDescent="0.15">
      <c r="A852" s="72"/>
      <c r="B852" s="73" t="str">
        <f t="shared" si="79"/>
        <v/>
      </c>
      <c r="C852" s="73" t="str">
        <f t="shared" si="80"/>
        <v/>
      </c>
      <c r="D852" s="73" t="str">
        <f t="shared" si="81"/>
        <v/>
      </c>
      <c r="E852" s="73" t="str">
        <f t="shared" si="82"/>
        <v/>
      </c>
      <c r="F852" s="74"/>
      <c r="G852" s="75" t="str">
        <f>IFERROR(VLOOKUP(A852,物料参数!B:H,7,FALSE),"")</f>
        <v/>
      </c>
      <c r="H852" s="75" t="e">
        <f t="shared" si="83"/>
        <v>#VALUE!</v>
      </c>
      <c r="I852" s="72"/>
      <c r="J852" s="72"/>
      <c r="K852" s="72"/>
      <c r="L852" s="73" t="str">
        <f t="shared" si="84"/>
        <v/>
      </c>
    </row>
    <row r="853" spans="1:12" ht="18" customHeight="1" x14ac:dyDescent="0.15">
      <c r="A853" s="72"/>
      <c r="B853" s="73" t="str">
        <f t="shared" si="79"/>
        <v/>
      </c>
      <c r="C853" s="73" t="str">
        <f t="shared" si="80"/>
        <v/>
      </c>
      <c r="D853" s="73" t="str">
        <f t="shared" si="81"/>
        <v/>
      </c>
      <c r="E853" s="73" t="str">
        <f t="shared" si="82"/>
        <v/>
      </c>
      <c r="F853" s="74"/>
      <c r="G853" s="75" t="str">
        <f>IFERROR(VLOOKUP(A853,物料参数!B:H,7,FALSE),"")</f>
        <v/>
      </c>
      <c r="H853" s="75" t="e">
        <f t="shared" si="83"/>
        <v>#VALUE!</v>
      </c>
      <c r="I853" s="72"/>
      <c r="J853" s="72"/>
      <c r="K853" s="72"/>
      <c r="L853" s="73" t="str">
        <f t="shared" si="84"/>
        <v/>
      </c>
    </row>
    <row r="854" spans="1:12" ht="18" customHeight="1" x14ac:dyDescent="0.15">
      <c r="A854" s="72"/>
      <c r="B854" s="73" t="str">
        <f t="shared" si="79"/>
        <v/>
      </c>
      <c r="C854" s="73" t="str">
        <f t="shared" si="80"/>
        <v/>
      </c>
      <c r="D854" s="73" t="str">
        <f t="shared" si="81"/>
        <v/>
      </c>
      <c r="E854" s="73" t="str">
        <f t="shared" si="82"/>
        <v/>
      </c>
      <c r="F854" s="74"/>
      <c r="G854" s="75" t="str">
        <f>IFERROR(VLOOKUP(A854,物料参数!B:H,7,FALSE),"")</f>
        <v/>
      </c>
      <c r="H854" s="75" t="e">
        <f t="shared" si="83"/>
        <v>#VALUE!</v>
      </c>
      <c r="I854" s="72"/>
      <c r="J854" s="72"/>
      <c r="K854" s="72"/>
      <c r="L854" s="73" t="str">
        <f t="shared" si="84"/>
        <v/>
      </c>
    </row>
    <row r="855" spans="1:12" ht="18" customHeight="1" x14ac:dyDescent="0.15">
      <c r="A855" s="72"/>
      <c r="B855" s="73" t="str">
        <f t="shared" si="79"/>
        <v/>
      </c>
      <c r="C855" s="73" t="str">
        <f t="shared" si="80"/>
        <v/>
      </c>
      <c r="D855" s="73" t="str">
        <f t="shared" si="81"/>
        <v/>
      </c>
      <c r="E855" s="73" t="str">
        <f t="shared" si="82"/>
        <v/>
      </c>
      <c r="F855" s="74"/>
      <c r="G855" s="75" t="str">
        <f>IFERROR(VLOOKUP(A855,物料参数!B:H,7,FALSE),"")</f>
        <v/>
      </c>
      <c r="H855" s="75" t="e">
        <f t="shared" si="83"/>
        <v>#VALUE!</v>
      </c>
      <c r="I855" s="72"/>
      <c r="J855" s="72"/>
      <c r="K855" s="72"/>
      <c r="L855" s="73" t="str">
        <f t="shared" si="84"/>
        <v/>
      </c>
    </row>
    <row r="856" spans="1:12" ht="18" customHeight="1" x14ac:dyDescent="0.15">
      <c r="A856" s="72"/>
      <c r="B856" s="73" t="str">
        <f t="shared" si="79"/>
        <v/>
      </c>
      <c r="C856" s="73" t="str">
        <f t="shared" si="80"/>
        <v/>
      </c>
      <c r="D856" s="73" t="str">
        <f t="shared" si="81"/>
        <v/>
      </c>
      <c r="E856" s="73" t="str">
        <f t="shared" si="82"/>
        <v/>
      </c>
      <c r="F856" s="74"/>
      <c r="G856" s="75" t="str">
        <f>IFERROR(VLOOKUP(A856,物料参数!B:H,7,FALSE),"")</f>
        <v/>
      </c>
      <c r="H856" s="75" t="e">
        <f t="shared" si="83"/>
        <v>#VALUE!</v>
      </c>
      <c r="I856" s="72"/>
      <c r="J856" s="72"/>
      <c r="K856" s="72"/>
      <c r="L856" s="73" t="str">
        <f t="shared" si="84"/>
        <v/>
      </c>
    </row>
    <row r="857" spans="1:12" ht="18" customHeight="1" x14ac:dyDescent="0.15">
      <c r="A857" s="72"/>
      <c r="B857" s="73" t="str">
        <f t="shared" si="79"/>
        <v/>
      </c>
      <c r="C857" s="73" t="str">
        <f t="shared" si="80"/>
        <v/>
      </c>
      <c r="D857" s="73" t="str">
        <f t="shared" si="81"/>
        <v/>
      </c>
      <c r="E857" s="73" t="str">
        <f t="shared" si="82"/>
        <v/>
      </c>
      <c r="F857" s="74"/>
      <c r="G857" s="75" t="str">
        <f>IFERROR(VLOOKUP(A857,物料参数!B:H,7,FALSE),"")</f>
        <v/>
      </c>
      <c r="H857" s="75" t="e">
        <f t="shared" si="83"/>
        <v>#VALUE!</v>
      </c>
      <c r="I857" s="72"/>
      <c r="J857" s="72"/>
      <c r="K857" s="72"/>
      <c r="L857" s="73" t="str">
        <f t="shared" si="84"/>
        <v/>
      </c>
    </row>
    <row r="858" spans="1:12" ht="18" customHeight="1" x14ac:dyDescent="0.15">
      <c r="A858" s="72"/>
      <c r="B858" s="73" t="str">
        <f t="shared" si="79"/>
        <v/>
      </c>
      <c r="C858" s="73" t="str">
        <f t="shared" si="80"/>
        <v/>
      </c>
      <c r="D858" s="73" t="str">
        <f t="shared" si="81"/>
        <v/>
      </c>
      <c r="E858" s="73" t="str">
        <f t="shared" si="82"/>
        <v/>
      </c>
      <c r="F858" s="74"/>
      <c r="G858" s="75" t="str">
        <f>IFERROR(VLOOKUP(A858,物料参数!B:H,7,FALSE),"")</f>
        <v/>
      </c>
      <c r="H858" s="75" t="e">
        <f t="shared" si="83"/>
        <v>#VALUE!</v>
      </c>
      <c r="I858" s="72"/>
      <c r="J858" s="72"/>
      <c r="K858" s="72"/>
      <c r="L858" s="73" t="str">
        <f t="shared" si="84"/>
        <v/>
      </c>
    </row>
    <row r="859" spans="1:12" ht="18" customHeight="1" x14ac:dyDescent="0.15">
      <c r="A859" s="72"/>
      <c r="B859" s="73" t="str">
        <f t="shared" si="79"/>
        <v/>
      </c>
      <c r="C859" s="73" t="str">
        <f t="shared" si="80"/>
        <v/>
      </c>
      <c r="D859" s="73" t="str">
        <f t="shared" si="81"/>
        <v/>
      </c>
      <c r="E859" s="73" t="str">
        <f t="shared" si="82"/>
        <v/>
      </c>
      <c r="F859" s="74"/>
      <c r="G859" s="75" t="str">
        <f>IFERROR(VLOOKUP(A859,物料参数!B:H,7,FALSE),"")</f>
        <v/>
      </c>
      <c r="H859" s="75" t="e">
        <f t="shared" si="83"/>
        <v>#VALUE!</v>
      </c>
      <c r="I859" s="72"/>
      <c r="J859" s="72"/>
      <c r="K859" s="72"/>
      <c r="L859" s="73" t="str">
        <f t="shared" si="84"/>
        <v/>
      </c>
    </row>
    <row r="860" spans="1:12" ht="18" customHeight="1" x14ac:dyDescent="0.15">
      <c r="A860" s="72"/>
      <c r="B860" s="73" t="str">
        <f t="shared" si="79"/>
        <v/>
      </c>
      <c r="C860" s="73" t="str">
        <f t="shared" si="80"/>
        <v/>
      </c>
      <c r="D860" s="73" t="str">
        <f t="shared" si="81"/>
        <v/>
      </c>
      <c r="E860" s="73" t="str">
        <f t="shared" si="82"/>
        <v/>
      </c>
      <c r="F860" s="74"/>
      <c r="G860" s="75" t="str">
        <f>IFERROR(VLOOKUP(A860,物料参数!B:H,7,FALSE),"")</f>
        <v/>
      </c>
      <c r="H860" s="75" t="e">
        <f t="shared" si="83"/>
        <v>#VALUE!</v>
      </c>
      <c r="I860" s="72"/>
      <c r="J860" s="72"/>
      <c r="K860" s="72"/>
      <c r="L860" s="73" t="str">
        <f t="shared" si="84"/>
        <v/>
      </c>
    </row>
    <row r="861" spans="1:12" ht="18" customHeight="1" x14ac:dyDescent="0.15">
      <c r="A861" s="72"/>
      <c r="B861" s="73" t="str">
        <f t="shared" si="79"/>
        <v/>
      </c>
      <c r="C861" s="73" t="str">
        <f t="shared" si="80"/>
        <v/>
      </c>
      <c r="D861" s="73" t="str">
        <f t="shared" si="81"/>
        <v/>
      </c>
      <c r="E861" s="73" t="str">
        <f t="shared" si="82"/>
        <v/>
      </c>
      <c r="F861" s="74"/>
      <c r="G861" s="75" t="str">
        <f>IFERROR(VLOOKUP(A861,物料参数!B:H,7,FALSE),"")</f>
        <v/>
      </c>
      <c r="H861" s="75" t="e">
        <f t="shared" si="83"/>
        <v>#VALUE!</v>
      </c>
      <c r="I861" s="72"/>
      <c r="J861" s="72"/>
      <c r="K861" s="72"/>
      <c r="L861" s="73" t="str">
        <f t="shared" si="84"/>
        <v/>
      </c>
    </row>
    <row r="862" spans="1:12" ht="18" customHeight="1" x14ac:dyDescent="0.15">
      <c r="A862" s="72"/>
      <c r="B862" s="73" t="str">
        <f t="shared" si="79"/>
        <v/>
      </c>
      <c r="C862" s="73" t="str">
        <f t="shared" si="80"/>
        <v/>
      </c>
      <c r="D862" s="73" t="str">
        <f t="shared" si="81"/>
        <v/>
      </c>
      <c r="E862" s="73" t="str">
        <f t="shared" si="82"/>
        <v/>
      </c>
      <c r="F862" s="74"/>
      <c r="G862" s="75" t="str">
        <f>IFERROR(VLOOKUP(A862,物料参数!B:H,7,FALSE),"")</f>
        <v/>
      </c>
      <c r="H862" s="75" t="e">
        <f t="shared" si="83"/>
        <v>#VALUE!</v>
      </c>
      <c r="I862" s="72"/>
      <c r="J862" s="72"/>
      <c r="K862" s="72"/>
      <c r="L862" s="73" t="str">
        <f t="shared" si="84"/>
        <v/>
      </c>
    </row>
    <row r="863" spans="1:12" ht="18" customHeight="1" x14ac:dyDescent="0.15">
      <c r="A863" s="72"/>
      <c r="B863" s="73" t="str">
        <f t="shared" si="79"/>
        <v/>
      </c>
      <c r="C863" s="73" t="str">
        <f t="shared" si="80"/>
        <v/>
      </c>
      <c r="D863" s="73" t="str">
        <f t="shared" si="81"/>
        <v/>
      </c>
      <c r="E863" s="73" t="str">
        <f t="shared" si="82"/>
        <v/>
      </c>
      <c r="F863" s="74"/>
      <c r="G863" s="75" t="str">
        <f>IFERROR(VLOOKUP(A863,物料参数!B:H,7,FALSE),"")</f>
        <v/>
      </c>
      <c r="H863" s="75" t="e">
        <f t="shared" si="83"/>
        <v>#VALUE!</v>
      </c>
      <c r="I863" s="72"/>
      <c r="J863" s="72"/>
      <c r="K863" s="72"/>
      <c r="L863" s="73" t="str">
        <f t="shared" si="84"/>
        <v/>
      </c>
    </row>
    <row r="864" spans="1:12" ht="18" customHeight="1" x14ac:dyDescent="0.15">
      <c r="A864" s="72"/>
      <c r="B864" s="73" t="str">
        <f t="shared" si="79"/>
        <v/>
      </c>
      <c r="C864" s="73" t="str">
        <f t="shared" si="80"/>
        <v/>
      </c>
      <c r="D864" s="73" t="str">
        <f t="shared" si="81"/>
        <v/>
      </c>
      <c r="E864" s="73" t="str">
        <f t="shared" si="82"/>
        <v/>
      </c>
      <c r="F864" s="74"/>
      <c r="G864" s="75" t="str">
        <f>IFERROR(VLOOKUP(A864,物料参数!B:H,7,FALSE),"")</f>
        <v/>
      </c>
      <c r="H864" s="75" t="e">
        <f t="shared" si="83"/>
        <v>#VALUE!</v>
      </c>
      <c r="I864" s="72"/>
      <c r="J864" s="72"/>
      <c r="K864" s="72"/>
      <c r="L864" s="73" t="str">
        <f t="shared" si="84"/>
        <v/>
      </c>
    </row>
    <row r="865" spans="1:12" ht="18" customHeight="1" x14ac:dyDescent="0.15">
      <c r="A865" s="72"/>
      <c r="B865" s="73" t="str">
        <f t="shared" si="79"/>
        <v/>
      </c>
      <c r="C865" s="73" t="str">
        <f t="shared" si="80"/>
        <v/>
      </c>
      <c r="D865" s="73" t="str">
        <f t="shared" si="81"/>
        <v/>
      </c>
      <c r="E865" s="73" t="str">
        <f t="shared" si="82"/>
        <v/>
      </c>
      <c r="F865" s="74"/>
      <c r="G865" s="75" t="str">
        <f>IFERROR(VLOOKUP(A865,物料参数!B:H,7,FALSE),"")</f>
        <v/>
      </c>
      <c r="H865" s="75" t="e">
        <f t="shared" si="83"/>
        <v>#VALUE!</v>
      </c>
      <c r="I865" s="72"/>
      <c r="J865" s="72"/>
      <c r="K865" s="72"/>
      <c r="L865" s="73" t="str">
        <f t="shared" si="84"/>
        <v/>
      </c>
    </row>
    <row r="866" spans="1:12" ht="18" customHeight="1" x14ac:dyDescent="0.15">
      <c r="A866" s="72"/>
      <c r="B866" s="73" t="str">
        <f t="shared" si="79"/>
        <v/>
      </c>
      <c r="C866" s="73" t="str">
        <f t="shared" si="80"/>
        <v/>
      </c>
      <c r="D866" s="73" t="str">
        <f t="shared" si="81"/>
        <v/>
      </c>
      <c r="E866" s="73" t="str">
        <f t="shared" si="82"/>
        <v/>
      </c>
      <c r="F866" s="74"/>
      <c r="G866" s="75" t="str">
        <f>IFERROR(VLOOKUP(A866,物料参数!B:H,7,FALSE),"")</f>
        <v/>
      </c>
      <c r="H866" s="75" t="e">
        <f t="shared" si="83"/>
        <v>#VALUE!</v>
      </c>
      <c r="I866" s="72"/>
      <c r="J866" s="72"/>
      <c r="K866" s="72"/>
      <c r="L866" s="73" t="str">
        <f t="shared" si="84"/>
        <v/>
      </c>
    </row>
    <row r="867" spans="1:12" ht="18" customHeight="1" x14ac:dyDescent="0.15">
      <c r="A867" s="72"/>
      <c r="B867" s="73" t="str">
        <f t="shared" si="79"/>
        <v/>
      </c>
      <c r="C867" s="73" t="str">
        <f t="shared" si="80"/>
        <v/>
      </c>
      <c r="D867" s="73" t="str">
        <f t="shared" si="81"/>
        <v/>
      </c>
      <c r="E867" s="73" t="str">
        <f t="shared" si="82"/>
        <v/>
      </c>
      <c r="F867" s="74"/>
      <c r="G867" s="75" t="str">
        <f>IFERROR(VLOOKUP(A867,物料参数!B:H,7,FALSE),"")</f>
        <v/>
      </c>
      <c r="H867" s="75" t="e">
        <f t="shared" si="83"/>
        <v>#VALUE!</v>
      </c>
      <c r="I867" s="72"/>
      <c r="J867" s="72"/>
      <c r="K867" s="72"/>
      <c r="L867" s="73" t="str">
        <f t="shared" si="84"/>
        <v/>
      </c>
    </row>
    <row r="868" spans="1:12" ht="18" customHeight="1" x14ac:dyDescent="0.15">
      <c r="A868" s="72"/>
      <c r="B868" s="73" t="str">
        <f t="shared" si="79"/>
        <v/>
      </c>
      <c r="C868" s="73" t="str">
        <f t="shared" si="80"/>
        <v/>
      </c>
      <c r="D868" s="73" t="str">
        <f t="shared" si="81"/>
        <v/>
      </c>
      <c r="E868" s="73" t="str">
        <f t="shared" si="82"/>
        <v/>
      </c>
      <c r="F868" s="74"/>
      <c r="G868" s="75" t="str">
        <f>IFERROR(VLOOKUP(A868,物料参数!B:H,7,FALSE),"")</f>
        <v/>
      </c>
      <c r="H868" s="75" t="e">
        <f t="shared" si="83"/>
        <v>#VALUE!</v>
      </c>
      <c r="I868" s="72"/>
      <c r="J868" s="72"/>
      <c r="K868" s="72"/>
      <c r="L868" s="73" t="str">
        <f t="shared" si="84"/>
        <v/>
      </c>
    </row>
    <row r="869" spans="1:12" ht="18" customHeight="1" x14ac:dyDescent="0.15">
      <c r="A869" s="72"/>
      <c r="B869" s="73" t="str">
        <f t="shared" si="79"/>
        <v/>
      </c>
      <c r="C869" s="73" t="str">
        <f t="shared" si="80"/>
        <v/>
      </c>
      <c r="D869" s="73" t="str">
        <f t="shared" si="81"/>
        <v/>
      </c>
      <c r="E869" s="73" t="str">
        <f t="shared" si="82"/>
        <v/>
      </c>
      <c r="F869" s="74"/>
      <c r="G869" s="75" t="str">
        <f>IFERROR(VLOOKUP(A869,物料参数!B:H,7,FALSE),"")</f>
        <v/>
      </c>
      <c r="H869" s="75" t="e">
        <f t="shared" si="83"/>
        <v>#VALUE!</v>
      </c>
      <c r="I869" s="72"/>
      <c r="J869" s="72"/>
      <c r="K869" s="72"/>
      <c r="L869" s="73" t="str">
        <f t="shared" si="84"/>
        <v/>
      </c>
    </row>
    <row r="870" spans="1:12" ht="18" customHeight="1" x14ac:dyDescent="0.15">
      <c r="A870" s="72"/>
      <c r="B870" s="73" t="str">
        <f t="shared" si="79"/>
        <v/>
      </c>
      <c r="C870" s="73" t="str">
        <f t="shared" si="80"/>
        <v/>
      </c>
      <c r="D870" s="73" t="str">
        <f t="shared" si="81"/>
        <v/>
      </c>
      <c r="E870" s="73" t="str">
        <f t="shared" si="82"/>
        <v/>
      </c>
      <c r="F870" s="74"/>
      <c r="G870" s="75" t="str">
        <f>IFERROR(VLOOKUP(A870,物料参数!B:H,7,FALSE),"")</f>
        <v/>
      </c>
      <c r="H870" s="75" t="e">
        <f t="shared" si="83"/>
        <v>#VALUE!</v>
      </c>
      <c r="I870" s="72"/>
      <c r="J870" s="72"/>
      <c r="K870" s="72"/>
      <c r="L870" s="73" t="str">
        <f t="shared" si="84"/>
        <v/>
      </c>
    </row>
    <row r="871" spans="1:12" ht="18" customHeight="1" x14ac:dyDescent="0.15">
      <c r="A871" s="72"/>
      <c r="B871" s="73" t="str">
        <f t="shared" si="79"/>
        <v/>
      </c>
      <c r="C871" s="73" t="str">
        <f t="shared" si="80"/>
        <v/>
      </c>
      <c r="D871" s="73" t="str">
        <f t="shared" si="81"/>
        <v/>
      </c>
      <c r="E871" s="73" t="str">
        <f t="shared" si="82"/>
        <v/>
      </c>
      <c r="F871" s="74"/>
      <c r="G871" s="75" t="str">
        <f>IFERROR(VLOOKUP(A871,物料参数!B:H,7,FALSE),"")</f>
        <v/>
      </c>
      <c r="H871" s="75" t="e">
        <f t="shared" si="83"/>
        <v>#VALUE!</v>
      </c>
      <c r="I871" s="72"/>
      <c r="J871" s="72"/>
      <c r="K871" s="72"/>
      <c r="L871" s="73" t="str">
        <f t="shared" si="84"/>
        <v/>
      </c>
    </row>
    <row r="872" spans="1:12" ht="18" customHeight="1" x14ac:dyDescent="0.15">
      <c r="A872" s="72"/>
      <c r="B872" s="73" t="str">
        <f t="shared" si="79"/>
        <v/>
      </c>
      <c r="C872" s="73" t="str">
        <f t="shared" si="80"/>
        <v/>
      </c>
      <c r="D872" s="73" t="str">
        <f t="shared" si="81"/>
        <v/>
      </c>
      <c r="E872" s="73" t="str">
        <f t="shared" si="82"/>
        <v/>
      </c>
      <c r="F872" s="74"/>
      <c r="G872" s="75" t="str">
        <f>IFERROR(VLOOKUP(A872,物料参数!B:H,7,FALSE),"")</f>
        <v/>
      </c>
      <c r="H872" s="75" t="e">
        <f t="shared" si="83"/>
        <v>#VALUE!</v>
      </c>
      <c r="I872" s="72"/>
      <c r="J872" s="72"/>
      <c r="K872" s="72"/>
      <c r="L872" s="73" t="str">
        <f t="shared" si="84"/>
        <v/>
      </c>
    </row>
    <row r="873" spans="1:12" ht="18" customHeight="1" x14ac:dyDescent="0.15">
      <c r="A873" s="72"/>
      <c r="B873" s="73" t="str">
        <f t="shared" si="79"/>
        <v/>
      </c>
      <c r="C873" s="73" t="str">
        <f t="shared" si="80"/>
        <v/>
      </c>
      <c r="D873" s="73" t="str">
        <f t="shared" si="81"/>
        <v/>
      </c>
      <c r="E873" s="73" t="str">
        <f t="shared" si="82"/>
        <v/>
      </c>
      <c r="F873" s="74"/>
      <c r="G873" s="75" t="str">
        <f>IFERROR(VLOOKUP(A873,物料参数!B:H,7,FALSE),"")</f>
        <v/>
      </c>
      <c r="H873" s="75" t="e">
        <f t="shared" si="83"/>
        <v>#VALUE!</v>
      </c>
      <c r="I873" s="72"/>
      <c r="J873" s="72"/>
      <c r="K873" s="72"/>
      <c r="L873" s="73" t="str">
        <f t="shared" si="84"/>
        <v/>
      </c>
    </row>
    <row r="874" spans="1:12" ht="18" customHeight="1" x14ac:dyDescent="0.15">
      <c r="A874" s="72"/>
      <c r="B874" s="73" t="str">
        <f t="shared" si="79"/>
        <v/>
      </c>
      <c r="C874" s="73" t="str">
        <f t="shared" si="80"/>
        <v/>
      </c>
      <c r="D874" s="73" t="str">
        <f t="shared" si="81"/>
        <v/>
      </c>
      <c r="E874" s="73" t="str">
        <f t="shared" si="82"/>
        <v/>
      </c>
      <c r="F874" s="74"/>
      <c r="G874" s="75" t="str">
        <f>IFERROR(VLOOKUP(A874,物料参数!B:H,7,FALSE),"")</f>
        <v/>
      </c>
      <c r="H874" s="75" t="e">
        <f t="shared" si="83"/>
        <v>#VALUE!</v>
      </c>
      <c r="I874" s="72"/>
      <c r="J874" s="72"/>
      <c r="K874" s="72"/>
      <c r="L874" s="73" t="str">
        <f t="shared" si="84"/>
        <v/>
      </c>
    </row>
    <row r="875" spans="1:12" ht="18" customHeight="1" x14ac:dyDescent="0.15">
      <c r="A875" s="72"/>
      <c r="B875" s="73" t="str">
        <f t="shared" si="79"/>
        <v/>
      </c>
      <c r="C875" s="73" t="str">
        <f t="shared" si="80"/>
        <v/>
      </c>
      <c r="D875" s="73" t="str">
        <f t="shared" si="81"/>
        <v/>
      </c>
      <c r="E875" s="73" t="str">
        <f t="shared" si="82"/>
        <v/>
      </c>
      <c r="F875" s="74"/>
      <c r="G875" s="75" t="str">
        <f>IFERROR(VLOOKUP(A875,物料参数!B:H,7,FALSE),"")</f>
        <v/>
      </c>
      <c r="H875" s="75" t="e">
        <f t="shared" si="83"/>
        <v>#VALUE!</v>
      </c>
      <c r="I875" s="72"/>
      <c r="J875" s="72"/>
      <c r="K875" s="72"/>
      <c r="L875" s="73" t="str">
        <f t="shared" si="84"/>
        <v/>
      </c>
    </row>
    <row r="876" spans="1:12" ht="18" customHeight="1" x14ac:dyDescent="0.15">
      <c r="A876" s="72"/>
      <c r="B876" s="73" t="str">
        <f t="shared" si="79"/>
        <v/>
      </c>
      <c r="C876" s="73" t="str">
        <f t="shared" si="80"/>
        <v/>
      </c>
      <c r="D876" s="73" t="str">
        <f t="shared" si="81"/>
        <v/>
      </c>
      <c r="E876" s="73" t="str">
        <f t="shared" si="82"/>
        <v/>
      </c>
      <c r="F876" s="74"/>
      <c r="G876" s="75" t="str">
        <f>IFERROR(VLOOKUP(A876,物料参数!B:H,7,FALSE),"")</f>
        <v/>
      </c>
      <c r="H876" s="75" t="e">
        <f t="shared" si="83"/>
        <v>#VALUE!</v>
      </c>
      <c r="I876" s="72"/>
      <c r="J876" s="72"/>
      <c r="K876" s="72"/>
      <c r="L876" s="73" t="str">
        <f t="shared" si="84"/>
        <v/>
      </c>
    </row>
    <row r="877" spans="1:12" ht="18" customHeight="1" x14ac:dyDescent="0.15">
      <c r="A877" s="72"/>
      <c r="B877" s="73" t="str">
        <f t="shared" si="79"/>
        <v/>
      </c>
      <c r="C877" s="73" t="str">
        <f t="shared" si="80"/>
        <v/>
      </c>
      <c r="D877" s="73" t="str">
        <f t="shared" si="81"/>
        <v/>
      </c>
      <c r="E877" s="73" t="str">
        <f t="shared" si="82"/>
        <v/>
      </c>
      <c r="F877" s="74"/>
      <c r="G877" s="75" t="str">
        <f>IFERROR(VLOOKUP(A877,物料参数!B:H,7,FALSE),"")</f>
        <v/>
      </c>
      <c r="H877" s="75" t="e">
        <f t="shared" si="83"/>
        <v>#VALUE!</v>
      </c>
      <c r="I877" s="72"/>
      <c r="J877" s="72"/>
      <c r="K877" s="72"/>
      <c r="L877" s="73" t="str">
        <f t="shared" si="84"/>
        <v/>
      </c>
    </row>
    <row r="878" spans="1:12" ht="18" customHeight="1" x14ac:dyDescent="0.15">
      <c r="A878" s="72"/>
      <c r="B878" s="73" t="str">
        <f t="shared" si="79"/>
        <v/>
      </c>
      <c r="C878" s="73" t="str">
        <f t="shared" si="80"/>
        <v/>
      </c>
      <c r="D878" s="73" t="str">
        <f t="shared" si="81"/>
        <v/>
      </c>
      <c r="E878" s="73" t="str">
        <f t="shared" si="82"/>
        <v/>
      </c>
      <c r="F878" s="74"/>
      <c r="G878" s="75" t="str">
        <f>IFERROR(VLOOKUP(A878,物料参数!B:H,7,FALSE),"")</f>
        <v/>
      </c>
      <c r="H878" s="75" t="e">
        <f t="shared" si="83"/>
        <v>#VALUE!</v>
      </c>
      <c r="I878" s="72"/>
      <c r="J878" s="72"/>
      <c r="K878" s="72"/>
      <c r="L878" s="73" t="str">
        <f t="shared" si="84"/>
        <v/>
      </c>
    </row>
    <row r="879" spans="1:12" ht="18" customHeight="1" x14ac:dyDescent="0.15">
      <c r="A879" s="72"/>
      <c r="B879" s="73" t="str">
        <f t="shared" si="79"/>
        <v/>
      </c>
      <c r="C879" s="73" t="str">
        <f t="shared" si="80"/>
        <v/>
      </c>
      <c r="D879" s="73" t="str">
        <f t="shared" si="81"/>
        <v/>
      </c>
      <c r="E879" s="73" t="str">
        <f t="shared" si="82"/>
        <v/>
      </c>
      <c r="F879" s="74"/>
      <c r="G879" s="75" t="str">
        <f>IFERROR(VLOOKUP(A879,物料参数!B:H,7,FALSE),"")</f>
        <v/>
      </c>
      <c r="H879" s="75" t="e">
        <f t="shared" si="83"/>
        <v>#VALUE!</v>
      </c>
      <c r="I879" s="72"/>
      <c r="J879" s="72"/>
      <c r="K879" s="72"/>
      <c r="L879" s="73" t="str">
        <f t="shared" si="84"/>
        <v/>
      </c>
    </row>
    <row r="880" spans="1:12" ht="18" customHeight="1" x14ac:dyDescent="0.15">
      <c r="A880" s="72"/>
      <c r="B880" s="73" t="str">
        <f t="shared" si="79"/>
        <v/>
      </c>
      <c r="C880" s="73" t="str">
        <f t="shared" si="80"/>
        <v/>
      </c>
      <c r="D880" s="73" t="str">
        <f t="shared" si="81"/>
        <v/>
      </c>
      <c r="E880" s="73" t="str">
        <f t="shared" si="82"/>
        <v/>
      </c>
      <c r="F880" s="74"/>
      <c r="G880" s="75" t="str">
        <f>IFERROR(VLOOKUP(A880,物料参数!B:H,7,FALSE),"")</f>
        <v/>
      </c>
      <c r="H880" s="75" t="e">
        <f t="shared" si="83"/>
        <v>#VALUE!</v>
      </c>
      <c r="I880" s="72"/>
      <c r="J880" s="72"/>
      <c r="K880" s="72"/>
      <c r="L880" s="73" t="str">
        <f t="shared" si="84"/>
        <v/>
      </c>
    </row>
    <row r="881" spans="1:12" ht="18" customHeight="1" x14ac:dyDescent="0.15">
      <c r="A881" s="72"/>
      <c r="B881" s="73" t="str">
        <f t="shared" si="79"/>
        <v/>
      </c>
      <c r="C881" s="73" t="str">
        <f t="shared" si="80"/>
        <v/>
      </c>
      <c r="D881" s="73" t="str">
        <f t="shared" si="81"/>
        <v/>
      </c>
      <c r="E881" s="73" t="str">
        <f t="shared" si="82"/>
        <v/>
      </c>
      <c r="F881" s="74"/>
      <c r="G881" s="75" t="str">
        <f>IFERROR(VLOOKUP(A881,物料参数!B:H,7,FALSE),"")</f>
        <v/>
      </c>
      <c r="H881" s="75" t="e">
        <f t="shared" si="83"/>
        <v>#VALUE!</v>
      </c>
      <c r="I881" s="72"/>
      <c r="J881" s="72"/>
      <c r="K881" s="72"/>
      <c r="L881" s="73" t="str">
        <f t="shared" si="84"/>
        <v/>
      </c>
    </row>
    <row r="882" spans="1:12" ht="18" customHeight="1" x14ac:dyDescent="0.15">
      <c r="A882" s="72"/>
      <c r="B882" s="73" t="str">
        <f t="shared" si="79"/>
        <v/>
      </c>
      <c r="C882" s="73" t="str">
        <f t="shared" si="80"/>
        <v/>
      </c>
      <c r="D882" s="73" t="str">
        <f t="shared" si="81"/>
        <v/>
      </c>
      <c r="E882" s="73" t="str">
        <f t="shared" si="82"/>
        <v/>
      </c>
      <c r="F882" s="74"/>
      <c r="G882" s="75" t="str">
        <f>IFERROR(VLOOKUP(A882,物料参数!B:H,7,FALSE),"")</f>
        <v/>
      </c>
      <c r="H882" s="75" t="e">
        <f t="shared" si="83"/>
        <v>#VALUE!</v>
      </c>
      <c r="I882" s="72"/>
      <c r="J882" s="72"/>
      <c r="K882" s="72"/>
      <c r="L882" s="73" t="str">
        <f t="shared" si="84"/>
        <v/>
      </c>
    </row>
    <row r="883" spans="1:12" ht="18" customHeight="1" x14ac:dyDescent="0.15">
      <c r="A883" s="72"/>
      <c r="B883" s="73" t="str">
        <f t="shared" si="79"/>
        <v/>
      </c>
      <c r="C883" s="73" t="str">
        <f t="shared" si="80"/>
        <v/>
      </c>
      <c r="D883" s="73" t="str">
        <f t="shared" si="81"/>
        <v/>
      </c>
      <c r="E883" s="73" t="str">
        <f t="shared" si="82"/>
        <v/>
      </c>
      <c r="F883" s="74"/>
      <c r="G883" s="75" t="str">
        <f>IFERROR(VLOOKUP(A883,物料参数!B:H,7,FALSE),"")</f>
        <v/>
      </c>
      <c r="H883" s="75" t="e">
        <f t="shared" si="83"/>
        <v>#VALUE!</v>
      </c>
      <c r="I883" s="72"/>
      <c r="J883" s="72"/>
      <c r="K883" s="72"/>
      <c r="L883" s="73" t="str">
        <f t="shared" si="84"/>
        <v/>
      </c>
    </row>
    <row r="884" spans="1:12" ht="18" customHeight="1" x14ac:dyDescent="0.15">
      <c r="A884" s="72"/>
      <c r="B884" s="73" t="str">
        <f t="shared" si="79"/>
        <v/>
      </c>
      <c r="C884" s="73" t="str">
        <f t="shared" si="80"/>
        <v/>
      </c>
      <c r="D884" s="73" t="str">
        <f t="shared" si="81"/>
        <v/>
      </c>
      <c r="E884" s="73" t="str">
        <f t="shared" si="82"/>
        <v/>
      </c>
      <c r="F884" s="74"/>
      <c r="G884" s="75" t="str">
        <f>IFERROR(VLOOKUP(A884,物料参数!B:H,7,FALSE),"")</f>
        <v/>
      </c>
      <c r="H884" s="75" t="e">
        <f t="shared" si="83"/>
        <v>#VALUE!</v>
      </c>
      <c r="I884" s="72"/>
      <c r="J884" s="72"/>
      <c r="K884" s="72"/>
      <c r="L884" s="73" t="str">
        <f t="shared" si="84"/>
        <v/>
      </c>
    </row>
    <row r="885" spans="1:12" ht="18" customHeight="1" x14ac:dyDescent="0.15">
      <c r="A885" s="72"/>
      <c r="B885" s="73" t="str">
        <f t="shared" si="79"/>
        <v/>
      </c>
      <c r="C885" s="73" t="str">
        <f t="shared" si="80"/>
        <v/>
      </c>
      <c r="D885" s="73" t="str">
        <f t="shared" si="81"/>
        <v/>
      </c>
      <c r="E885" s="73" t="str">
        <f t="shared" si="82"/>
        <v/>
      </c>
      <c r="F885" s="74"/>
      <c r="G885" s="75" t="str">
        <f>IFERROR(VLOOKUP(A885,物料参数!B:H,7,FALSE),"")</f>
        <v/>
      </c>
      <c r="H885" s="75" t="e">
        <f t="shared" si="83"/>
        <v>#VALUE!</v>
      </c>
      <c r="I885" s="72"/>
      <c r="J885" s="72"/>
      <c r="K885" s="72"/>
      <c r="L885" s="73" t="str">
        <f t="shared" si="84"/>
        <v/>
      </c>
    </row>
    <row r="886" spans="1:12" ht="18" customHeight="1" x14ac:dyDescent="0.15">
      <c r="A886" s="72"/>
      <c r="B886" s="73" t="str">
        <f t="shared" si="79"/>
        <v/>
      </c>
      <c r="C886" s="73" t="str">
        <f t="shared" si="80"/>
        <v/>
      </c>
      <c r="D886" s="73" t="str">
        <f t="shared" si="81"/>
        <v/>
      </c>
      <c r="E886" s="73" t="str">
        <f t="shared" si="82"/>
        <v/>
      </c>
      <c r="F886" s="74"/>
      <c r="G886" s="75" t="str">
        <f>IFERROR(VLOOKUP(A886,物料参数!B:H,7,FALSE),"")</f>
        <v/>
      </c>
      <c r="H886" s="75" t="e">
        <f t="shared" si="83"/>
        <v>#VALUE!</v>
      </c>
      <c r="I886" s="72"/>
      <c r="J886" s="72"/>
      <c r="K886" s="72"/>
      <c r="L886" s="73" t="str">
        <f t="shared" si="84"/>
        <v/>
      </c>
    </row>
    <row r="887" spans="1:12" ht="18" customHeight="1" x14ac:dyDescent="0.15">
      <c r="A887" s="72"/>
      <c r="B887" s="73" t="str">
        <f t="shared" si="79"/>
        <v/>
      </c>
      <c r="C887" s="73" t="str">
        <f t="shared" si="80"/>
        <v/>
      </c>
      <c r="D887" s="73" t="str">
        <f t="shared" si="81"/>
        <v/>
      </c>
      <c r="E887" s="73" t="str">
        <f t="shared" si="82"/>
        <v/>
      </c>
      <c r="F887" s="74"/>
      <c r="G887" s="75" t="str">
        <f>IFERROR(VLOOKUP(A887,物料参数!B:H,7,FALSE),"")</f>
        <v/>
      </c>
      <c r="H887" s="75" t="e">
        <f t="shared" si="83"/>
        <v>#VALUE!</v>
      </c>
      <c r="I887" s="72"/>
      <c r="J887" s="72"/>
      <c r="K887" s="72"/>
      <c r="L887" s="73" t="str">
        <f t="shared" si="84"/>
        <v/>
      </c>
    </row>
    <row r="888" spans="1:12" ht="18" customHeight="1" x14ac:dyDescent="0.15">
      <c r="A888" s="72"/>
      <c r="B888" s="73" t="str">
        <f t="shared" si="79"/>
        <v/>
      </c>
      <c r="C888" s="73" t="str">
        <f t="shared" si="80"/>
        <v/>
      </c>
      <c r="D888" s="73" t="str">
        <f t="shared" si="81"/>
        <v/>
      </c>
      <c r="E888" s="73" t="str">
        <f t="shared" si="82"/>
        <v/>
      </c>
      <c r="F888" s="74"/>
      <c r="G888" s="75" t="str">
        <f>IFERROR(VLOOKUP(A888,物料参数!B:H,7,FALSE),"")</f>
        <v/>
      </c>
      <c r="H888" s="75" t="e">
        <f t="shared" si="83"/>
        <v>#VALUE!</v>
      </c>
      <c r="I888" s="72"/>
      <c r="J888" s="72"/>
      <c r="K888" s="72"/>
      <c r="L888" s="73" t="str">
        <f t="shared" si="84"/>
        <v/>
      </c>
    </row>
    <row r="889" spans="1:12" ht="18" customHeight="1" x14ac:dyDescent="0.15">
      <c r="A889" s="72"/>
      <c r="B889" s="73" t="str">
        <f t="shared" si="79"/>
        <v/>
      </c>
      <c r="C889" s="73" t="str">
        <f t="shared" si="80"/>
        <v/>
      </c>
      <c r="D889" s="73" t="str">
        <f t="shared" si="81"/>
        <v/>
      </c>
      <c r="E889" s="73" t="str">
        <f t="shared" si="82"/>
        <v/>
      </c>
      <c r="F889" s="74"/>
      <c r="G889" s="75" t="str">
        <f>IFERROR(VLOOKUP(A889,物料参数!B:H,7,FALSE),"")</f>
        <v/>
      </c>
      <c r="H889" s="75" t="e">
        <f t="shared" si="83"/>
        <v>#VALUE!</v>
      </c>
      <c r="I889" s="72"/>
      <c r="J889" s="72"/>
      <c r="K889" s="72"/>
      <c r="L889" s="73" t="str">
        <f t="shared" si="84"/>
        <v/>
      </c>
    </row>
    <row r="890" spans="1:12" ht="18" customHeight="1" x14ac:dyDescent="0.15">
      <c r="A890" s="72"/>
      <c r="B890" s="73" t="str">
        <f t="shared" si="79"/>
        <v/>
      </c>
      <c r="C890" s="73" t="str">
        <f t="shared" si="80"/>
        <v/>
      </c>
      <c r="D890" s="73" t="str">
        <f t="shared" si="81"/>
        <v/>
      </c>
      <c r="E890" s="73" t="str">
        <f t="shared" si="82"/>
        <v/>
      </c>
      <c r="F890" s="74"/>
      <c r="G890" s="75" t="str">
        <f>IFERROR(VLOOKUP(A890,物料参数!B:H,7,FALSE),"")</f>
        <v/>
      </c>
      <c r="H890" s="75" t="e">
        <f t="shared" si="83"/>
        <v>#VALUE!</v>
      </c>
      <c r="I890" s="72"/>
      <c r="J890" s="72"/>
      <c r="K890" s="72"/>
      <c r="L890" s="73" t="str">
        <f t="shared" si="84"/>
        <v/>
      </c>
    </row>
    <row r="891" spans="1:12" ht="18" customHeight="1" x14ac:dyDescent="0.15">
      <c r="A891" s="72"/>
      <c r="B891" s="73" t="str">
        <f t="shared" si="79"/>
        <v/>
      </c>
      <c r="C891" s="73" t="str">
        <f t="shared" si="80"/>
        <v/>
      </c>
      <c r="D891" s="73" t="str">
        <f t="shared" si="81"/>
        <v/>
      </c>
      <c r="E891" s="73" t="str">
        <f t="shared" si="82"/>
        <v/>
      </c>
      <c r="F891" s="74"/>
      <c r="G891" s="75" t="str">
        <f>IFERROR(VLOOKUP(A891,物料参数!B:H,7,FALSE),"")</f>
        <v/>
      </c>
      <c r="H891" s="75" t="e">
        <f t="shared" si="83"/>
        <v>#VALUE!</v>
      </c>
      <c r="I891" s="72"/>
      <c r="J891" s="72"/>
      <c r="K891" s="72"/>
      <c r="L891" s="73" t="str">
        <f t="shared" si="84"/>
        <v/>
      </c>
    </row>
    <row r="892" spans="1:12" ht="18" customHeight="1" x14ac:dyDescent="0.15">
      <c r="A892" s="72"/>
      <c r="B892" s="73" t="str">
        <f t="shared" si="79"/>
        <v/>
      </c>
      <c r="C892" s="73" t="str">
        <f t="shared" si="80"/>
        <v/>
      </c>
      <c r="D892" s="73" t="str">
        <f t="shared" si="81"/>
        <v/>
      </c>
      <c r="E892" s="73" t="str">
        <f t="shared" si="82"/>
        <v/>
      </c>
      <c r="F892" s="74"/>
      <c r="G892" s="75" t="str">
        <f>IFERROR(VLOOKUP(A892,物料参数!B:H,7,FALSE),"")</f>
        <v/>
      </c>
      <c r="H892" s="75" t="e">
        <f t="shared" si="83"/>
        <v>#VALUE!</v>
      </c>
      <c r="I892" s="72"/>
      <c r="J892" s="72"/>
      <c r="K892" s="72"/>
      <c r="L892" s="73" t="str">
        <f t="shared" si="84"/>
        <v/>
      </c>
    </row>
    <row r="893" spans="1:12" ht="18" customHeight="1" x14ac:dyDescent="0.15">
      <c r="A893" s="72"/>
      <c r="B893" s="73" t="str">
        <f t="shared" si="79"/>
        <v/>
      </c>
      <c r="C893" s="73" t="str">
        <f t="shared" si="80"/>
        <v/>
      </c>
      <c r="D893" s="73" t="str">
        <f t="shared" si="81"/>
        <v/>
      </c>
      <c r="E893" s="73" t="str">
        <f t="shared" si="82"/>
        <v/>
      </c>
      <c r="F893" s="74"/>
      <c r="G893" s="75" t="str">
        <f>IFERROR(VLOOKUP(A893,物料参数!B:H,7,FALSE),"")</f>
        <v/>
      </c>
      <c r="H893" s="75" t="e">
        <f t="shared" si="83"/>
        <v>#VALUE!</v>
      </c>
      <c r="I893" s="72"/>
      <c r="J893" s="72"/>
      <c r="K893" s="72"/>
      <c r="L893" s="73" t="str">
        <f t="shared" si="84"/>
        <v/>
      </c>
    </row>
    <row r="894" spans="1:12" ht="18" customHeight="1" x14ac:dyDescent="0.15">
      <c r="A894" s="72"/>
      <c r="B894" s="73" t="str">
        <f t="shared" si="79"/>
        <v/>
      </c>
      <c r="C894" s="73" t="str">
        <f t="shared" si="80"/>
        <v/>
      </c>
      <c r="D894" s="73" t="str">
        <f t="shared" si="81"/>
        <v/>
      </c>
      <c r="E894" s="73" t="str">
        <f t="shared" si="82"/>
        <v/>
      </c>
      <c r="F894" s="74"/>
      <c r="G894" s="75" t="str">
        <f>IFERROR(VLOOKUP(A894,物料参数!B:H,7,FALSE),"")</f>
        <v/>
      </c>
      <c r="H894" s="75" t="e">
        <f t="shared" si="83"/>
        <v>#VALUE!</v>
      </c>
      <c r="I894" s="72"/>
      <c r="J894" s="72"/>
      <c r="K894" s="72"/>
      <c r="L894" s="73" t="str">
        <f t="shared" si="84"/>
        <v/>
      </c>
    </row>
    <row r="895" spans="1:12" ht="18" customHeight="1" x14ac:dyDescent="0.15">
      <c r="A895" s="72"/>
      <c r="B895" s="73" t="str">
        <f t="shared" si="79"/>
        <v/>
      </c>
      <c r="C895" s="73" t="str">
        <f t="shared" si="80"/>
        <v/>
      </c>
      <c r="D895" s="73" t="str">
        <f t="shared" si="81"/>
        <v/>
      </c>
      <c r="E895" s="73" t="str">
        <f t="shared" si="82"/>
        <v/>
      </c>
      <c r="F895" s="74"/>
      <c r="G895" s="75" t="str">
        <f>IFERROR(VLOOKUP(A895,物料参数!B:H,7,FALSE),"")</f>
        <v/>
      </c>
      <c r="H895" s="75" t="e">
        <f t="shared" si="83"/>
        <v>#VALUE!</v>
      </c>
      <c r="I895" s="72"/>
      <c r="J895" s="72"/>
      <c r="K895" s="72"/>
      <c r="L895" s="73" t="str">
        <f t="shared" si="84"/>
        <v/>
      </c>
    </row>
    <row r="896" spans="1:12" ht="18" customHeight="1" x14ac:dyDescent="0.15">
      <c r="A896" s="72"/>
      <c r="B896" s="73" t="str">
        <f t="shared" si="79"/>
        <v/>
      </c>
      <c r="C896" s="73" t="str">
        <f t="shared" si="80"/>
        <v/>
      </c>
      <c r="D896" s="73" t="str">
        <f t="shared" si="81"/>
        <v/>
      </c>
      <c r="E896" s="73" t="str">
        <f t="shared" si="82"/>
        <v/>
      </c>
      <c r="F896" s="74"/>
      <c r="G896" s="75" t="str">
        <f>IFERROR(VLOOKUP(A896,物料参数!B:H,7,FALSE),"")</f>
        <v/>
      </c>
      <c r="H896" s="75" t="e">
        <f t="shared" si="83"/>
        <v>#VALUE!</v>
      </c>
      <c r="I896" s="72"/>
      <c r="J896" s="72"/>
      <c r="K896" s="72"/>
      <c r="L896" s="73" t="str">
        <f t="shared" si="84"/>
        <v/>
      </c>
    </row>
    <row r="897" spans="1:12" ht="18" customHeight="1" x14ac:dyDescent="0.15">
      <c r="A897" s="72"/>
      <c r="B897" s="73" t="str">
        <f t="shared" si="79"/>
        <v/>
      </c>
      <c r="C897" s="73" t="str">
        <f t="shared" si="80"/>
        <v/>
      </c>
      <c r="D897" s="73" t="str">
        <f t="shared" si="81"/>
        <v/>
      </c>
      <c r="E897" s="73" t="str">
        <f t="shared" si="82"/>
        <v/>
      </c>
      <c r="F897" s="74"/>
      <c r="G897" s="75" t="str">
        <f>IFERROR(VLOOKUP(A897,物料参数!B:H,7,FALSE),"")</f>
        <v/>
      </c>
      <c r="H897" s="75" t="e">
        <f t="shared" si="83"/>
        <v>#VALUE!</v>
      </c>
      <c r="I897" s="72"/>
      <c r="J897" s="72"/>
      <c r="K897" s="72"/>
      <c r="L897" s="73" t="str">
        <f t="shared" si="84"/>
        <v/>
      </c>
    </row>
    <row r="898" spans="1:12" ht="18" customHeight="1" x14ac:dyDescent="0.15">
      <c r="A898" s="72"/>
      <c r="B898" s="73" t="str">
        <f t="shared" si="79"/>
        <v/>
      </c>
      <c r="C898" s="73" t="str">
        <f t="shared" si="80"/>
        <v/>
      </c>
      <c r="D898" s="73" t="str">
        <f t="shared" si="81"/>
        <v/>
      </c>
      <c r="E898" s="73" t="str">
        <f t="shared" si="82"/>
        <v/>
      </c>
      <c r="F898" s="74"/>
      <c r="G898" s="75" t="str">
        <f>IFERROR(VLOOKUP(A898,物料参数!B:H,7,FALSE),"")</f>
        <v/>
      </c>
      <c r="H898" s="75" t="e">
        <f t="shared" si="83"/>
        <v>#VALUE!</v>
      </c>
      <c r="I898" s="72"/>
      <c r="J898" s="72"/>
      <c r="K898" s="72"/>
      <c r="L898" s="73" t="str">
        <f t="shared" si="84"/>
        <v/>
      </c>
    </row>
    <row r="899" spans="1:12" ht="18" customHeight="1" x14ac:dyDescent="0.15">
      <c r="A899" s="72"/>
      <c r="B899" s="73" t="str">
        <f t="shared" ref="B899:B962" si="85">IF($A899=0,"",IF(VLOOKUP($A899,nbbm,2,FALSE)=0,"无此物料",VLOOKUP($A899,nbbm,2,FALSE)))</f>
        <v/>
      </c>
      <c r="C899" s="73" t="str">
        <f t="shared" ref="C899:C962" si="86">IF($A899=0,"",IF(VLOOKUP($A899,nbbm,3,FALSE)=0,"-",VLOOKUP($A899,nbbm,3,FALSE)))</f>
        <v/>
      </c>
      <c r="D899" s="73" t="str">
        <f t="shared" ref="D899:D962" si="87">IF($A899=0,"",IF(VLOOKUP($A899,nbbm,4,FALSE)=0,"-",VLOOKUP($A899,nbbm,4,FALSE)))</f>
        <v/>
      </c>
      <c r="E899" s="73" t="str">
        <f t="shared" ref="E899:E962" si="88">IF($A899=0,"",IF(VLOOKUP($A899,nbbm,5,FALSE)=0,"-",VLOOKUP($A899,nbbm,5,FALSE)))</f>
        <v/>
      </c>
      <c r="F899" s="74"/>
      <c r="G899" s="75" t="str">
        <f>IFERROR(VLOOKUP(A899,物料参数!B:H,7,FALSE),"")</f>
        <v/>
      </c>
      <c r="H899" s="75" t="e">
        <f t="shared" si="83"/>
        <v>#VALUE!</v>
      </c>
      <c r="I899" s="72"/>
      <c r="J899" s="72"/>
      <c r="K899" s="72"/>
      <c r="L899" s="73" t="str">
        <f t="shared" si="84"/>
        <v/>
      </c>
    </row>
    <row r="900" spans="1:12" ht="18" customHeight="1" x14ac:dyDescent="0.15">
      <c r="A900" s="72"/>
      <c r="B900" s="73" t="str">
        <f t="shared" si="85"/>
        <v/>
      </c>
      <c r="C900" s="73" t="str">
        <f t="shared" si="86"/>
        <v/>
      </c>
      <c r="D900" s="73" t="str">
        <f t="shared" si="87"/>
        <v/>
      </c>
      <c r="E900" s="73" t="str">
        <f t="shared" si="88"/>
        <v/>
      </c>
      <c r="F900" s="74"/>
      <c r="G900" s="75" t="str">
        <f>IFERROR(VLOOKUP(A900,物料参数!B:H,7,FALSE),"")</f>
        <v/>
      </c>
      <c r="H900" s="75" t="e">
        <f t="shared" si="83"/>
        <v>#VALUE!</v>
      </c>
      <c r="I900" s="72"/>
      <c r="J900" s="72"/>
      <c r="K900" s="72"/>
      <c r="L900" s="73" t="str">
        <f t="shared" si="84"/>
        <v/>
      </c>
    </row>
    <row r="901" spans="1:12" ht="18" customHeight="1" x14ac:dyDescent="0.15">
      <c r="A901" s="72"/>
      <c r="B901" s="73" t="str">
        <f t="shared" si="85"/>
        <v/>
      </c>
      <c r="C901" s="73" t="str">
        <f t="shared" si="86"/>
        <v/>
      </c>
      <c r="D901" s="73" t="str">
        <f t="shared" si="87"/>
        <v/>
      </c>
      <c r="E901" s="73" t="str">
        <f t="shared" si="88"/>
        <v/>
      </c>
      <c r="F901" s="74"/>
      <c r="G901" s="75" t="str">
        <f>IFERROR(VLOOKUP(A901,物料参数!B:H,7,FALSE),"")</f>
        <v/>
      </c>
      <c r="H901" s="75" t="e">
        <f t="shared" si="83"/>
        <v>#VALUE!</v>
      </c>
      <c r="I901" s="72"/>
      <c r="J901" s="72"/>
      <c r="K901" s="72"/>
      <c r="L901" s="73" t="str">
        <f t="shared" si="84"/>
        <v/>
      </c>
    </row>
    <row r="902" spans="1:12" ht="18" customHeight="1" x14ac:dyDescent="0.15">
      <c r="A902" s="72"/>
      <c r="B902" s="73" t="str">
        <f t="shared" si="85"/>
        <v/>
      </c>
      <c r="C902" s="73" t="str">
        <f t="shared" si="86"/>
        <v/>
      </c>
      <c r="D902" s="73" t="str">
        <f t="shared" si="87"/>
        <v/>
      </c>
      <c r="E902" s="73" t="str">
        <f t="shared" si="88"/>
        <v/>
      </c>
      <c r="F902" s="74"/>
      <c r="G902" s="75" t="str">
        <f>IFERROR(VLOOKUP(A902,物料参数!B:H,7,FALSE),"")</f>
        <v/>
      </c>
      <c r="H902" s="75" t="e">
        <f t="shared" si="83"/>
        <v>#VALUE!</v>
      </c>
      <c r="I902" s="72"/>
      <c r="J902" s="72"/>
      <c r="K902" s="72"/>
      <c r="L902" s="73" t="str">
        <f t="shared" si="84"/>
        <v/>
      </c>
    </row>
    <row r="903" spans="1:12" ht="18" customHeight="1" x14ac:dyDescent="0.15">
      <c r="A903" s="72"/>
      <c r="B903" s="73" t="str">
        <f t="shared" si="85"/>
        <v/>
      </c>
      <c r="C903" s="73" t="str">
        <f t="shared" si="86"/>
        <v/>
      </c>
      <c r="D903" s="73" t="str">
        <f t="shared" si="87"/>
        <v/>
      </c>
      <c r="E903" s="73" t="str">
        <f t="shared" si="88"/>
        <v/>
      </c>
      <c r="F903" s="74"/>
      <c r="G903" s="75" t="str">
        <f>IFERROR(VLOOKUP(A903,物料参数!B:H,7,FALSE),"")</f>
        <v/>
      </c>
      <c r="H903" s="75" t="e">
        <f t="shared" ref="H903:H966" si="89">G903*F903</f>
        <v>#VALUE!</v>
      </c>
      <c r="I903" s="72"/>
      <c r="J903" s="72"/>
      <c r="K903" s="72"/>
      <c r="L903" s="73" t="str">
        <f t="shared" si="84"/>
        <v/>
      </c>
    </row>
    <row r="904" spans="1:12" ht="18" customHeight="1" x14ac:dyDescent="0.15">
      <c r="A904" s="72"/>
      <c r="B904" s="73" t="str">
        <f t="shared" si="85"/>
        <v/>
      </c>
      <c r="C904" s="73" t="str">
        <f t="shared" si="86"/>
        <v/>
      </c>
      <c r="D904" s="73" t="str">
        <f t="shared" si="87"/>
        <v/>
      </c>
      <c r="E904" s="73" t="str">
        <f t="shared" si="88"/>
        <v/>
      </c>
      <c r="F904" s="74"/>
      <c r="G904" s="75" t="str">
        <f>IFERROR(VLOOKUP(A904,物料参数!B:H,7,FALSE),"")</f>
        <v/>
      </c>
      <c r="H904" s="75" t="e">
        <f t="shared" si="89"/>
        <v>#VALUE!</v>
      </c>
      <c r="I904" s="72"/>
      <c r="J904" s="72"/>
      <c r="K904" s="72"/>
      <c r="L904" s="73" t="str">
        <f t="shared" si="84"/>
        <v/>
      </c>
    </row>
    <row r="905" spans="1:12" ht="18" customHeight="1" x14ac:dyDescent="0.15">
      <c r="A905" s="72"/>
      <c r="B905" s="73" t="str">
        <f t="shared" si="85"/>
        <v/>
      </c>
      <c r="C905" s="73" t="str">
        <f t="shared" si="86"/>
        <v/>
      </c>
      <c r="D905" s="73" t="str">
        <f t="shared" si="87"/>
        <v/>
      </c>
      <c r="E905" s="73" t="str">
        <f t="shared" si="88"/>
        <v/>
      </c>
      <c r="F905" s="74"/>
      <c r="G905" s="75" t="str">
        <f>IFERROR(VLOOKUP(A905,物料参数!B:H,7,FALSE),"")</f>
        <v/>
      </c>
      <c r="H905" s="75" t="e">
        <f t="shared" si="89"/>
        <v>#VALUE!</v>
      </c>
      <c r="I905" s="72"/>
      <c r="J905" s="72"/>
      <c r="K905" s="72"/>
      <c r="L905" s="73" t="str">
        <f t="shared" ref="L905:L968" si="90">IF(F905&gt;0,"出库","")</f>
        <v/>
      </c>
    </row>
    <row r="906" spans="1:12" ht="18" customHeight="1" x14ac:dyDescent="0.15">
      <c r="A906" s="72"/>
      <c r="B906" s="73" t="str">
        <f t="shared" si="85"/>
        <v/>
      </c>
      <c r="C906" s="73" t="str">
        <f t="shared" si="86"/>
        <v/>
      </c>
      <c r="D906" s="73" t="str">
        <f t="shared" si="87"/>
        <v/>
      </c>
      <c r="E906" s="73" t="str">
        <f t="shared" si="88"/>
        <v/>
      </c>
      <c r="F906" s="74"/>
      <c r="G906" s="75" t="str">
        <f>IFERROR(VLOOKUP(A906,物料参数!B:H,7,FALSE),"")</f>
        <v/>
      </c>
      <c r="H906" s="75" t="e">
        <f t="shared" si="89"/>
        <v>#VALUE!</v>
      </c>
      <c r="I906" s="72"/>
      <c r="J906" s="72"/>
      <c r="K906" s="72"/>
      <c r="L906" s="73" t="str">
        <f t="shared" si="90"/>
        <v/>
      </c>
    </row>
    <row r="907" spans="1:12" ht="18" customHeight="1" x14ac:dyDescent="0.15">
      <c r="A907" s="72"/>
      <c r="B907" s="73" t="str">
        <f t="shared" si="85"/>
        <v/>
      </c>
      <c r="C907" s="73" t="str">
        <f t="shared" si="86"/>
        <v/>
      </c>
      <c r="D907" s="73" t="str">
        <f t="shared" si="87"/>
        <v/>
      </c>
      <c r="E907" s="73" t="str">
        <f t="shared" si="88"/>
        <v/>
      </c>
      <c r="F907" s="74"/>
      <c r="G907" s="75" t="str">
        <f>IFERROR(VLOOKUP(A907,物料参数!B:H,7,FALSE),"")</f>
        <v/>
      </c>
      <c r="H907" s="75" t="e">
        <f t="shared" si="89"/>
        <v>#VALUE!</v>
      </c>
      <c r="I907" s="72"/>
      <c r="J907" s="72"/>
      <c r="K907" s="72"/>
      <c r="L907" s="73" t="str">
        <f t="shared" si="90"/>
        <v/>
      </c>
    </row>
    <row r="908" spans="1:12" ht="18" customHeight="1" x14ac:dyDescent="0.15">
      <c r="A908" s="72"/>
      <c r="B908" s="73" t="str">
        <f t="shared" si="85"/>
        <v/>
      </c>
      <c r="C908" s="73" t="str">
        <f t="shared" si="86"/>
        <v/>
      </c>
      <c r="D908" s="73" t="str">
        <f t="shared" si="87"/>
        <v/>
      </c>
      <c r="E908" s="73" t="str">
        <f t="shared" si="88"/>
        <v/>
      </c>
      <c r="F908" s="74"/>
      <c r="G908" s="75" t="str">
        <f>IFERROR(VLOOKUP(A908,物料参数!B:H,7,FALSE),"")</f>
        <v/>
      </c>
      <c r="H908" s="75" t="e">
        <f t="shared" si="89"/>
        <v>#VALUE!</v>
      </c>
      <c r="I908" s="72"/>
      <c r="J908" s="72"/>
      <c r="K908" s="72"/>
      <c r="L908" s="73" t="str">
        <f t="shared" si="90"/>
        <v/>
      </c>
    </row>
    <row r="909" spans="1:12" ht="18" customHeight="1" x14ac:dyDescent="0.15">
      <c r="A909" s="72"/>
      <c r="B909" s="73" t="str">
        <f t="shared" si="85"/>
        <v/>
      </c>
      <c r="C909" s="73" t="str">
        <f t="shared" si="86"/>
        <v/>
      </c>
      <c r="D909" s="73" t="str">
        <f t="shared" si="87"/>
        <v/>
      </c>
      <c r="E909" s="73" t="str">
        <f t="shared" si="88"/>
        <v/>
      </c>
      <c r="F909" s="74"/>
      <c r="G909" s="75" t="str">
        <f>IFERROR(VLOOKUP(A909,物料参数!B:H,7,FALSE),"")</f>
        <v/>
      </c>
      <c r="H909" s="75" t="e">
        <f t="shared" si="89"/>
        <v>#VALUE!</v>
      </c>
      <c r="I909" s="72"/>
      <c r="J909" s="72"/>
      <c r="K909" s="72"/>
      <c r="L909" s="73" t="str">
        <f t="shared" si="90"/>
        <v/>
      </c>
    </row>
    <row r="910" spans="1:12" ht="18" customHeight="1" x14ac:dyDescent="0.15">
      <c r="A910" s="72"/>
      <c r="B910" s="73" t="str">
        <f t="shared" si="85"/>
        <v/>
      </c>
      <c r="C910" s="73" t="str">
        <f t="shared" si="86"/>
        <v/>
      </c>
      <c r="D910" s="73" t="str">
        <f t="shared" si="87"/>
        <v/>
      </c>
      <c r="E910" s="73" t="str">
        <f t="shared" si="88"/>
        <v/>
      </c>
      <c r="F910" s="74"/>
      <c r="G910" s="75" t="str">
        <f>IFERROR(VLOOKUP(A910,物料参数!B:H,7,FALSE),"")</f>
        <v/>
      </c>
      <c r="H910" s="75" t="e">
        <f t="shared" si="89"/>
        <v>#VALUE!</v>
      </c>
      <c r="I910" s="72"/>
      <c r="J910" s="72"/>
      <c r="K910" s="72"/>
      <c r="L910" s="73" t="str">
        <f t="shared" si="90"/>
        <v/>
      </c>
    </row>
    <row r="911" spans="1:12" ht="18" customHeight="1" x14ac:dyDescent="0.15">
      <c r="A911" s="72"/>
      <c r="B911" s="73" t="str">
        <f t="shared" si="85"/>
        <v/>
      </c>
      <c r="C911" s="73" t="str">
        <f t="shared" si="86"/>
        <v/>
      </c>
      <c r="D911" s="73" t="str">
        <f t="shared" si="87"/>
        <v/>
      </c>
      <c r="E911" s="73" t="str">
        <f t="shared" si="88"/>
        <v/>
      </c>
      <c r="F911" s="74"/>
      <c r="G911" s="75" t="str">
        <f>IFERROR(VLOOKUP(A911,物料参数!B:H,7,FALSE),"")</f>
        <v/>
      </c>
      <c r="H911" s="75" t="e">
        <f t="shared" si="89"/>
        <v>#VALUE!</v>
      </c>
      <c r="I911" s="72"/>
      <c r="J911" s="72"/>
      <c r="K911" s="72"/>
      <c r="L911" s="73" t="str">
        <f t="shared" si="90"/>
        <v/>
      </c>
    </row>
    <row r="912" spans="1:12" ht="18" customHeight="1" x14ac:dyDescent="0.15">
      <c r="A912" s="72"/>
      <c r="B912" s="73" t="str">
        <f t="shared" si="85"/>
        <v/>
      </c>
      <c r="C912" s="73" t="str">
        <f t="shared" si="86"/>
        <v/>
      </c>
      <c r="D912" s="73" t="str">
        <f t="shared" si="87"/>
        <v/>
      </c>
      <c r="E912" s="73" t="str">
        <f t="shared" si="88"/>
        <v/>
      </c>
      <c r="F912" s="74"/>
      <c r="G912" s="75" t="str">
        <f>IFERROR(VLOOKUP(A912,物料参数!B:H,7,FALSE),"")</f>
        <v/>
      </c>
      <c r="H912" s="75" t="e">
        <f t="shared" si="89"/>
        <v>#VALUE!</v>
      </c>
      <c r="I912" s="72"/>
      <c r="J912" s="72"/>
      <c r="K912" s="72"/>
      <c r="L912" s="73" t="str">
        <f t="shared" si="90"/>
        <v/>
      </c>
    </row>
    <row r="913" spans="1:12" ht="18" customHeight="1" x14ac:dyDescent="0.15">
      <c r="A913" s="72"/>
      <c r="B913" s="73" t="str">
        <f t="shared" si="85"/>
        <v/>
      </c>
      <c r="C913" s="73" t="str">
        <f t="shared" si="86"/>
        <v/>
      </c>
      <c r="D913" s="73" t="str">
        <f t="shared" si="87"/>
        <v/>
      </c>
      <c r="E913" s="73" t="str">
        <f t="shared" si="88"/>
        <v/>
      </c>
      <c r="F913" s="74"/>
      <c r="G913" s="75" t="str">
        <f>IFERROR(VLOOKUP(A913,物料参数!B:H,7,FALSE),"")</f>
        <v/>
      </c>
      <c r="H913" s="75" t="e">
        <f t="shared" si="89"/>
        <v>#VALUE!</v>
      </c>
      <c r="I913" s="72"/>
      <c r="J913" s="72"/>
      <c r="K913" s="72"/>
      <c r="L913" s="73" t="str">
        <f t="shared" si="90"/>
        <v/>
      </c>
    </row>
    <row r="914" spans="1:12" ht="18" customHeight="1" x14ac:dyDescent="0.15">
      <c r="A914" s="72"/>
      <c r="B914" s="73" t="str">
        <f t="shared" si="85"/>
        <v/>
      </c>
      <c r="C914" s="73" t="str">
        <f t="shared" si="86"/>
        <v/>
      </c>
      <c r="D914" s="73" t="str">
        <f t="shared" si="87"/>
        <v/>
      </c>
      <c r="E914" s="73" t="str">
        <f t="shared" si="88"/>
        <v/>
      </c>
      <c r="F914" s="74"/>
      <c r="G914" s="75" t="str">
        <f>IFERROR(VLOOKUP(A914,物料参数!B:H,7,FALSE),"")</f>
        <v/>
      </c>
      <c r="H914" s="75" t="e">
        <f t="shared" si="89"/>
        <v>#VALUE!</v>
      </c>
      <c r="I914" s="72"/>
      <c r="J914" s="72"/>
      <c r="K914" s="72"/>
      <c r="L914" s="73" t="str">
        <f t="shared" si="90"/>
        <v/>
      </c>
    </row>
    <row r="915" spans="1:12" ht="18" customHeight="1" x14ac:dyDescent="0.15">
      <c r="A915" s="72"/>
      <c r="B915" s="73" t="str">
        <f t="shared" si="85"/>
        <v/>
      </c>
      <c r="C915" s="73" t="str">
        <f t="shared" si="86"/>
        <v/>
      </c>
      <c r="D915" s="73" t="str">
        <f t="shared" si="87"/>
        <v/>
      </c>
      <c r="E915" s="73" t="str">
        <f t="shared" si="88"/>
        <v/>
      </c>
      <c r="F915" s="74"/>
      <c r="G915" s="75" t="str">
        <f>IFERROR(VLOOKUP(A915,物料参数!B:H,7,FALSE),"")</f>
        <v/>
      </c>
      <c r="H915" s="75" t="e">
        <f t="shared" si="89"/>
        <v>#VALUE!</v>
      </c>
      <c r="I915" s="72"/>
      <c r="J915" s="72"/>
      <c r="K915" s="72"/>
      <c r="L915" s="73" t="str">
        <f t="shared" si="90"/>
        <v/>
      </c>
    </row>
    <row r="916" spans="1:12" ht="18" customHeight="1" x14ac:dyDescent="0.15">
      <c r="A916" s="72"/>
      <c r="B916" s="73" t="str">
        <f t="shared" si="85"/>
        <v/>
      </c>
      <c r="C916" s="73" t="str">
        <f t="shared" si="86"/>
        <v/>
      </c>
      <c r="D916" s="73" t="str">
        <f t="shared" si="87"/>
        <v/>
      </c>
      <c r="E916" s="73" t="str">
        <f t="shared" si="88"/>
        <v/>
      </c>
      <c r="F916" s="74"/>
      <c r="G916" s="75" t="str">
        <f>IFERROR(VLOOKUP(A916,物料参数!B:H,7,FALSE),"")</f>
        <v/>
      </c>
      <c r="H916" s="75" t="e">
        <f t="shared" si="89"/>
        <v>#VALUE!</v>
      </c>
      <c r="I916" s="72"/>
      <c r="J916" s="72"/>
      <c r="K916" s="72"/>
      <c r="L916" s="73" t="str">
        <f t="shared" si="90"/>
        <v/>
      </c>
    </row>
    <row r="917" spans="1:12" ht="18" customHeight="1" x14ac:dyDescent="0.15">
      <c r="A917" s="72"/>
      <c r="B917" s="73" t="str">
        <f t="shared" si="85"/>
        <v/>
      </c>
      <c r="C917" s="73" t="str">
        <f t="shared" si="86"/>
        <v/>
      </c>
      <c r="D917" s="73" t="str">
        <f t="shared" si="87"/>
        <v/>
      </c>
      <c r="E917" s="73" t="str">
        <f t="shared" si="88"/>
        <v/>
      </c>
      <c r="F917" s="74"/>
      <c r="G917" s="75" t="str">
        <f>IFERROR(VLOOKUP(A917,物料参数!B:H,7,FALSE),"")</f>
        <v/>
      </c>
      <c r="H917" s="75" t="e">
        <f t="shared" si="89"/>
        <v>#VALUE!</v>
      </c>
      <c r="I917" s="72"/>
      <c r="J917" s="72"/>
      <c r="K917" s="72"/>
      <c r="L917" s="73" t="str">
        <f t="shared" si="90"/>
        <v/>
      </c>
    </row>
    <row r="918" spans="1:12" ht="18" customHeight="1" x14ac:dyDescent="0.15">
      <c r="A918" s="72"/>
      <c r="B918" s="73" t="str">
        <f t="shared" si="85"/>
        <v/>
      </c>
      <c r="C918" s="73" t="str">
        <f t="shared" si="86"/>
        <v/>
      </c>
      <c r="D918" s="73" t="str">
        <f t="shared" si="87"/>
        <v/>
      </c>
      <c r="E918" s="73" t="str">
        <f t="shared" si="88"/>
        <v/>
      </c>
      <c r="F918" s="74"/>
      <c r="G918" s="75" t="str">
        <f>IFERROR(VLOOKUP(A918,物料参数!B:H,7,FALSE),"")</f>
        <v/>
      </c>
      <c r="H918" s="75" t="e">
        <f t="shared" si="89"/>
        <v>#VALUE!</v>
      </c>
      <c r="I918" s="72"/>
      <c r="J918" s="72"/>
      <c r="K918" s="72"/>
      <c r="L918" s="73" t="str">
        <f t="shared" si="90"/>
        <v/>
      </c>
    </row>
    <row r="919" spans="1:12" ht="18" customHeight="1" x14ac:dyDescent="0.15">
      <c r="A919" s="72"/>
      <c r="B919" s="73" t="str">
        <f t="shared" si="85"/>
        <v/>
      </c>
      <c r="C919" s="73" t="str">
        <f t="shared" si="86"/>
        <v/>
      </c>
      <c r="D919" s="73" t="str">
        <f t="shared" si="87"/>
        <v/>
      </c>
      <c r="E919" s="73" t="str">
        <f t="shared" si="88"/>
        <v/>
      </c>
      <c r="F919" s="74"/>
      <c r="G919" s="75" t="str">
        <f>IFERROR(VLOOKUP(A919,物料参数!B:H,7,FALSE),"")</f>
        <v/>
      </c>
      <c r="H919" s="75" t="e">
        <f t="shared" si="89"/>
        <v>#VALUE!</v>
      </c>
      <c r="I919" s="72"/>
      <c r="J919" s="72"/>
      <c r="K919" s="72"/>
      <c r="L919" s="73" t="str">
        <f t="shared" si="90"/>
        <v/>
      </c>
    </row>
    <row r="920" spans="1:12" ht="18" customHeight="1" x14ac:dyDescent="0.15">
      <c r="A920" s="72"/>
      <c r="B920" s="73" t="str">
        <f t="shared" si="85"/>
        <v/>
      </c>
      <c r="C920" s="73" t="str">
        <f t="shared" si="86"/>
        <v/>
      </c>
      <c r="D920" s="73" t="str">
        <f t="shared" si="87"/>
        <v/>
      </c>
      <c r="E920" s="73" t="str">
        <f t="shared" si="88"/>
        <v/>
      </c>
      <c r="F920" s="74"/>
      <c r="G920" s="75" t="str">
        <f>IFERROR(VLOOKUP(A920,物料参数!B:H,7,FALSE),"")</f>
        <v/>
      </c>
      <c r="H920" s="75" t="e">
        <f t="shared" si="89"/>
        <v>#VALUE!</v>
      </c>
      <c r="I920" s="72"/>
      <c r="J920" s="72"/>
      <c r="K920" s="72"/>
      <c r="L920" s="73" t="str">
        <f t="shared" si="90"/>
        <v/>
      </c>
    </row>
    <row r="921" spans="1:12" ht="18" customHeight="1" x14ac:dyDescent="0.15">
      <c r="A921" s="72"/>
      <c r="B921" s="73" t="str">
        <f t="shared" si="85"/>
        <v/>
      </c>
      <c r="C921" s="73" t="str">
        <f t="shared" si="86"/>
        <v/>
      </c>
      <c r="D921" s="73" t="str">
        <f t="shared" si="87"/>
        <v/>
      </c>
      <c r="E921" s="73" t="str">
        <f t="shared" si="88"/>
        <v/>
      </c>
      <c r="F921" s="74"/>
      <c r="G921" s="75" t="str">
        <f>IFERROR(VLOOKUP(A921,物料参数!B:H,7,FALSE),"")</f>
        <v/>
      </c>
      <c r="H921" s="75" t="e">
        <f t="shared" si="89"/>
        <v>#VALUE!</v>
      </c>
      <c r="I921" s="72"/>
      <c r="J921" s="72"/>
      <c r="K921" s="72"/>
      <c r="L921" s="73" t="str">
        <f t="shared" si="90"/>
        <v/>
      </c>
    </row>
    <row r="922" spans="1:12" ht="18" customHeight="1" x14ac:dyDescent="0.15">
      <c r="A922" s="72"/>
      <c r="B922" s="73" t="str">
        <f t="shared" si="85"/>
        <v/>
      </c>
      <c r="C922" s="73" t="str">
        <f t="shared" si="86"/>
        <v/>
      </c>
      <c r="D922" s="73" t="str">
        <f t="shared" si="87"/>
        <v/>
      </c>
      <c r="E922" s="73" t="str">
        <f t="shared" si="88"/>
        <v/>
      </c>
      <c r="F922" s="74"/>
      <c r="G922" s="75" t="str">
        <f>IFERROR(VLOOKUP(A922,物料参数!B:H,7,FALSE),"")</f>
        <v/>
      </c>
      <c r="H922" s="75" t="e">
        <f t="shared" si="89"/>
        <v>#VALUE!</v>
      </c>
      <c r="I922" s="72"/>
      <c r="J922" s="72"/>
      <c r="K922" s="72"/>
      <c r="L922" s="73" t="str">
        <f t="shared" si="90"/>
        <v/>
      </c>
    </row>
    <row r="923" spans="1:12" ht="18" customHeight="1" x14ac:dyDescent="0.15">
      <c r="A923" s="72"/>
      <c r="B923" s="73" t="str">
        <f t="shared" si="85"/>
        <v/>
      </c>
      <c r="C923" s="73" t="str">
        <f t="shared" si="86"/>
        <v/>
      </c>
      <c r="D923" s="73" t="str">
        <f t="shared" si="87"/>
        <v/>
      </c>
      <c r="E923" s="73" t="str">
        <f t="shared" si="88"/>
        <v/>
      </c>
      <c r="F923" s="74"/>
      <c r="G923" s="75" t="str">
        <f>IFERROR(VLOOKUP(A923,物料参数!B:H,7,FALSE),"")</f>
        <v/>
      </c>
      <c r="H923" s="75" t="e">
        <f t="shared" si="89"/>
        <v>#VALUE!</v>
      </c>
      <c r="I923" s="72"/>
      <c r="J923" s="72"/>
      <c r="K923" s="72"/>
      <c r="L923" s="73" t="str">
        <f t="shared" si="90"/>
        <v/>
      </c>
    </row>
    <row r="924" spans="1:12" ht="18" customHeight="1" x14ac:dyDescent="0.15">
      <c r="A924" s="72"/>
      <c r="B924" s="73" t="str">
        <f t="shared" si="85"/>
        <v/>
      </c>
      <c r="C924" s="73" t="str">
        <f t="shared" si="86"/>
        <v/>
      </c>
      <c r="D924" s="73" t="str">
        <f t="shared" si="87"/>
        <v/>
      </c>
      <c r="E924" s="73" t="str">
        <f t="shared" si="88"/>
        <v/>
      </c>
      <c r="F924" s="74"/>
      <c r="G924" s="75" t="str">
        <f>IFERROR(VLOOKUP(A924,物料参数!B:H,7,FALSE),"")</f>
        <v/>
      </c>
      <c r="H924" s="75" t="e">
        <f t="shared" si="89"/>
        <v>#VALUE!</v>
      </c>
      <c r="I924" s="72"/>
      <c r="J924" s="72"/>
      <c r="K924" s="72"/>
      <c r="L924" s="73" t="str">
        <f t="shared" si="90"/>
        <v/>
      </c>
    </row>
    <row r="925" spans="1:12" ht="18" customHeight="1" x14ac:dyDescent="0.15">
      <c r="A925" s="72"/>
      <c r="B925" s="73" t="str">
        <f t="shared" si="85"/>
        <v/>
      </c>
      <c r="C925" s="73" t="str">
        <f t="shared" si="86"/>
        <v/>
      </c>
      <c r="D925" s="73" t="str">
        <f t="shared" si="87"/>
        <v/>
      </c>
      <c r="E925" s="73" t="str">
        <f t="shared" si="88"/>
        <v/>
      </c>
      <c r="F925" s="74"/>
      <c r="G925" s="75" t="str">
        <f>IFERROR(VLOOKUP(A925,物料参数!B:H,7,FALSE),"")</f>
        <v/>
      </c>
      <c r="H925" s="75" t="e">
        <f t="shared" si="89"/>
        <v>#VALUE!</v>
      </c>
      <c r="I925" s="72"/>
      <c r="J925" s="72"/>
      <c r="K925" s="72"/>
      <c r="L925" s="73" t="str">
        <f t="shared" si="90"/>
        <v/>
      </c>
    </row>
    <row r="926" spans="1:12" ht="18" customHeight="1" x14ac:dyDescent="0.15">
      <c r="A926" s="72"/>
      <c r="B926" s="73" t="str">
        <f t="shared" si="85"/>
        <v/>
      </c>
      <c r="C926" s="73" t="str">
        <f t="shared" si="86"/>
        <v/>
      </c>
      <c r="D926" s="73" t="str">
        <f t="shared" si="87"/>
        <v/>
      </c>
      <c r="E926" s="73" t="str">
        <f t="shared" si="88"/>
        <v/>
      </c>
      <c r="F926" s="74"/>
      <c r="G926" s="75" t="str">
        <f>IFERROR(VLOOKUP(A926,物料参数!B:H,7,FALSE),"")</f>
        <v/>
      </c>
      <c r="H926" s="75" t="e">
        <f t="shared" si="89"/>
        <v>#VALUE!</v>
      </c>
      <c r="I926" s="72"/>
      <c r="J926" s="72"/>
      <c r="K926" s="72"/>
      <c r="L926" s="73" t="str">
        <f t="shared" si="90"/>
        <v/>
      </c>
    </row>
    <row r="927" spans="1:12" ht="18" customHeight="1" x14ac:dyDescent="0.15">
      <c r="A927" s="72"/>
      <c r="B927" s="73" t="str">
        <f t="shared" si="85"/>
        <v/>
      </c>
      <c r="C927" s="73" t="str">
        <f t="shared" si="86"/>
        <v/>
      </c>
      <c r="D927" s="73" t="str">
        <f t="shared" si="87"/>
        <v/>
      </c>
      <c r="E927" s="73" t="str">
        <f t="shared" si="88"/>
        <v/>
      </c>
      <c r="F927" s="74"/>
      <c r="G927" s="75" t="str">
        <f>IFERROR(VLOOKUP(A927,物料参数!B:H,7,FALSE),"")</f>
        <v/>
      </c>
      <c r="H927" s="75" t="e">
        <f t="shared" si="89"/>
        <v>#VALUE!</v>
      </c>
      <c r="I927" s="72"/>
      <c r="J927" s="72"/>
      <c r="K927" s="72"/>
      <c r="L927" s="73" t="str">
        <f t="shared" si="90"/>
        <v/>
      </c>
    </row>
    <row r="928" spans="1:12" ht="18" customHeight="1" x14ac:dyDescent="0.15">
      <c r="A928" s="72"/>
      <c r="B928" s="73" t="str">
        <f t="shared" si="85"/>
        <v/>
      </c>
      <c r="C928" s="73" t="str">
        <f t="shared" si="86"/>
        <v/>
      </c>
      <c r="D928" s="73" t="str">
        <f t="shared" si="87"/>
        <v/>
      </c>
      <c r="E928" s="73" t="str">
        <f t="shared" si="88"/>
        <v/>
      </c>
      <c r="F928" s="74"/>
      <c r="G928" s="75" t="str">
        <f>IFERROR(VLOOKUP(A928,物料参数!B:H,7,FALSE),"")</f>
        <v/>
      </c>
      <c r="H928" s="75" t="e">
        <f t="shared" si="89"/>
        <v>#VALUE!</v>
      </c>
      <c r="I928" s="72"/>
      <c r="J928" s="72"/>
      <c r="K928" s="72"/>
      <c r="L928" s="73" t="str">
        <f t="shared" si="90"/>
        <v/>
      </c>
    </row>
    <row r="929" spans="1:12" ht="18" customHeight="1" x14ac:dyDescent="0.15">
      <c r="A929" s="72"/>
      <c r="B929" s="73" t="str">
        <f t="shared" si="85"/>
        <v/>
      </c>
      <c r="C929" s="73" t="str">
        <f t="shared" si="86"/>
        <v/>
      </c>
      <c r="D929" s="73" t="str">
        <f t="shared" si="87"/>
        <v/>
      </c>
      <c r="E929" s="73" t="str">
        <f t="shared" si="88"/>
        <v/>
      </c>
      <c r="F929" s="74"/>
      <c r="G929" s="75" t="str">
        <f>IFERROR(VLOOKUP(A929,物料参数!B:H,7,FALSE),"")</f>
        <v/>
      </c>
      <c r="H929" s="75" t="e">
        <f t="shared" si="89"/>
        <v>#VALUE!</v>
      </c>
      <c r="I929" s="72"/>
      <c r="J929" s="72"/>
      <c r="K929" s="72"/>
      <c r="L929" s="73" t="str">
        <f t="shared" si="90"/>
        <v/>
      </c>
    </row>
    <row r="930" spans="1:12" ht="18" customHeight="1" x14ac:dyDescent="0.15">
      <c r="A930" s="72"/>
      <c r="B930" s="73" t="str">
        <f t="shared" si="85"/>
        <v/>
      </c>
      <c r="C930" s="73" t="str">
        <f t="shared" si="86"/>
        <v/>
      </c>
      <c r="D930" s="73" t="str">
        <f t="shared" si="87"/>
        <v/>
      </c>
      <c r="E930" s="73" t="str">
        <f t="shared" si="88"/>
        <v/>
      </c>
      <c r="F930" s="74"/>
      <c r="G930" s="75" t="str">
        <f>IFERROR(VLOOKUP(A930,物料参数!B:H,7,FALSE),"")</f>
        <v/>
      </c>
      <c r="H930" s="75" t="e">
        <f t="shared" si="89"/>
        <v>#VALUE!</v>
      </c>
      <c r="I930" s="72"/>
      <c r="J930" s="72"/>
      <c r="K930" s="72"/>
      <c r="L930" s="73" t="str">
        <f t="shared" si="90"/>
        <v/>
      </c>
    </row>
    <row r="931" spans="1:12" ht="18" customHeight="1" x14ac:dyDescent="0.15">
      <c r="A931" s="72"/>
      <c r="B931" s="73" t="str">
        <f t="shared" si="85"/>
        <v/>
      </c>
      <c r="C931" s="73" t="str">
        <f t="shared" si="86"/>
        <v/>
      </c>
      <c r="D931" s="73" t="str">
        <f t="shared" si="87"/>
        <v/>
      </c>
      <c r="E931" s="73" t="str">
        <f t="shared" si="88"/>
        <v/>
      </c>
      <c r="F931" s="74"/>
      <c r="G931" s="75" t="str">
        <f>IFERROR(VLOOKUP(A931,物料参数!B:H,7,FALSE),"")</f>
        <v/>
      </c>
      <c r="H931" s="75" t="e">
        <f t="shared" si="89"/>
        <v>#VALUE!</v>
      </c>
      <c r="I931" s="72"/>
      <c r="J931" s="72"/>
      <c r="K931" s="72"/>
      <c r="L931" s="73" t="str">
        <f t="shared" si="90"/>
        <v/>
      </c>
    </row>
    <row r="932" spans="1:12" ht="18" customHeight="1" x14ac:dyDescent="0.15">
      <c r="A932" s="72"/>
      <c r="B932" s="73" t="str">
        <f t="shared" si="85"/>
        <v/>
      </c>
      <c r="C932" s="73" t="str">
        <f t="shared" si="86"/>
        <v/>
      </c>
      <c r="D932" s="73" t="str">
        <f t="shared" si="87"/>
        <v/>
      </c>
      <c r="E932" s="73" t="str">
        <f t="shared" si="88"/>
        <v/>
      </c>
      <c r="F932" s="74"/>
      <c r="G932" s="75" t="str">
        <f>IFERROR(VLOOKUP(A932,物料参数!B:H,7,FALSE),"")</f>
        <v/>
      </c>
      <c r="H932" s="75" t="e">
        <f t="shared" si="89"/>
        <v>#VALUE!</v>
      </c>
      <c r="I932" s="72"/>
      <c r="J932" s="72"/>
      <c r="K932" s="72"/>
      <c r="L932" s="73" t="str">
        <f t="shared" si="90"/>
        <v/>
      </c>
    </row>
    <row r="933" spans="1:12" ht="18" customHeight="1" x14ac:dyDescent="0.15">
      <c r="A933" s="72"/>
      <c r="B933" s="73" t="str">
        <f t="shared" si="85"/>
        <v/>
      </c>
      <c r="C933" s="73" t="str">
        <f t="shared" si="86"/>
        <v/>
      </c>
      <c r="D933" s="73" t="str">
        <f t="shared" si="87"/>
        <v/>
      </c>
      <c r="E933" s="73" t="str">
        <f t="shared" si="88"/>
        <v/>
      </c>
      <c r="F933" s="74"/>
      <c r="G933" s="75" t="str">
        <f>IFERROR(VLOOKUP(A933,物料参数!B:H,7,FALSE),"")</f>
        <v/>
      </c>
      <c r="H933" s="75" t="e">
        <f t="shared" si="89"/>
        <v>#VALUE!</v>
      </c>
      <c r="I933" s="72"/>
      <c r="J933" s="72"/>
      <c r="K933" s="72"/>
      <c r="L933" s="73" t="str">
        <f t="shared" si="90"/>
        <v/>
      </c>
    </row>
    <row r="934" spans="1:12" ht="18" customHeight="1" x14ac:dyDescent="0.15">
      <c r="A934" s="72"/>
      <c r="B934" s="73" t="str">
        <f t="shared" si="85"/>
        <v/>
      </c>
      <c r="C934" s="73" t="str">
        <f t="shared" si="86"/>
        <v/>
      </c>
      <c r="D934" s="73" t="str">
        <f t="shared" si="87"/>
        <v/>
      </c>
      <c r="E934" s="73" t="str">
        <f t="shared" si="88"/>
        <v/>
      </c>
      <c r="F934" s="74"/>
      <c r="G934" s="75" t="str">
        <f>IFERROR(VLOOKUP(A934,物料参数!B:H,7,FALSE),"")</f>
        <v/>
      </c>
      <c r="H934" s="75" t="e">
        <f t="shared" si="89"/>
        <v>#VALUE!</v>
      </c>
      <c r="I934" s="72"/>
      <c r="J934" s="72"/>
      <c r="K934" s="72"/>
      <c r="L934" s="73" t="str">
        <f t="shared" si="90"/>
        <v/>
      </c>
    </row>
    <row r="935" spans="1:12" ht="18" customHeight="1" x14ac:dyDescent="0.15">
      <c r="A935" s="72"/>
      <c r="B935" s="73" t="str">
        <f t="shared" si="85"/>
        <v/>
      </c>
      <c r="C935" s="73" t="str">
        <f t="shared" si="86"/>
        <v/>
      </c>
      <c r="D935" s="73" t="str">
        <f t="shared" si="87"/>
        <v/>
      </c>
      <c r="E935" s="73" t="str">
        <f t="shared" si="88"/>
        <v/>
      </c>
      <c r="F935" s="74"/>
      <c r="G935" s="75" t="str">
        <f>IFERROR(VLOOKUP(A935,物料参数!B:H,7,FALSE),"")</f>
        <v/>
      </c>
      <c r="H935" s="75" t="e">
        <f t="shared" si="89"/>
        <v>#VALUE!</v>
      </c>
      <c r="I935" s="72"/>
      <c r="J935" s="72"/>
      <c r="K935" s="72"/>
      <c r="L935" s="73" t="str">
        <f t="shared" si="90"/>
        <v/>
      </c>
    </row>
    <row r="936" spans="1:12" ht="18" customHeight="1" x14ac:dyDescent="0.15">
      <c r="A936" s="72"/>
      <c r="B936" s="73" t="str">
        <f t="shared" si="85"/>
        <v/>
      </c>
      <c r="C936" s="73" t="str">
        <f t="shared" si="86"/>
        <v/>
      </c>
      <c r="D936" s="73" t="str">
        <f t="shared" si="87"/>
        <v/>
      </c>
      <c r="E936" s="73" t="str">
        <f t="shared" si="88"/>
        <v/>
      </c>
      <c r="F936" s="74"/>
      <c r="G936" s="75" t="str">
        <f>IFERROR(VLOOKUP(A936,物料参数!B:H,7,FALSE),"")</f>
        <v/>
      </c>
      <c r="H936" s="75" t="e">
        <f t="shared" si="89"/>
        <v>#VALUE!</v>
      </c>
      <c r="I936" s="72"/>
      <c r="J936" s="72"/>
      <c r="K936" s="72"/>
      <c r="L936" s="73" t="str">
        <f t="shared" si="90"/>
        <v/>
      </c>
    </row>
    <row r="937" spans="1:12" ht="18" customHeight="1" x14ac:dyDescent="0.15">
      <c r="A937" s="72"/>
      <c r="B937" s="73" t="str">
        <f t="shared" si="85"/>
        <v/>
      </c>
      <c r="C937" s="73" t="str">
        <f t="shared" si="86"/>
        <v/>
      </c>
      <c r="D937" s="73" t="str">
        <f t="shared" si="87"/>
        <v/>
      </c>
      <c r="E937" s="73" t="str">
        <f t="shared" si="88"/>
        <v/>
      </c>
      <c r="F937" s="74"/>
      <c r="G937" s="75" t="str">
        <f>IFERROR(VLOOKUP(A937,物料参数!B:H,7,FALSE),"")</f>
        <v/>
      </c>
      <c r="H937" s="75" t="e">
        <f t="shared" si="89"/>
        <v>#VALUE!</v>
      </c>
      <c r="I937" s="72"/>
      <c r="J937" s="72"/>
      <c r="K937" s="72"/>
      <c r="L937" s="73" t="str">
        <f t="shared" si="90"/>
        <v/>
      </c>
    </row>
    <row r="938" spans="1:12" ht="18" customHeight="1" x14ac:dyDescent="0.15">
      <c r="A938" s="72"/>
      <c r="B938" s="73" t="str">
        <f t="shared" si="85"/>
        <v/>
      </c>
      <c r="C938" s="73" t="str">
        <f t="shared" si="86"/>
        <v/>
      </c>
      <c r="D938" s="73" t="str">
        <f t="shared" si="87"/>
        <v/>
      </c>
      <c r="E938" s="73" t="str">
        <f t="shared" si="88"/>
        <v/>
      </c>
      <c r="F938" s="74"/>
      <c r="G938" s="75" t="str">
        <f>IFERROR(VLOOKUP(A938,物料参数!B:H,7,FALSE),"")</f>
        <v/>
      </c>
      <c r="H938" s="75" t="e">
        <f t="shared" si="89"/>
        <v>#VALUE!</v>
      </c>
      <c r="I938" s="72"/>
      <c r="J938" s="72"/>
      <c r="K938" s="72"/>
      <c r="L938" s="73" t="str">
        <f t="shared" si="90"/>
        <v/>
      </c>
    </row>
    <row r="939" spans="1:12" ht="18" customHeight="1" x14ac:dyDescent="0.15">
      <c r="A939" s="72"/>
      <c r="B939" s="73" t="str">
        <f t="shared" si="85"/>
        <v/>
      </c>
      <c r="C939" s="73" t="str">
        <f t="shared" si="86"/>
        <v/>
      </c>
      <c r="D939" s="73" t="str">
        <f t="shared" si="87"/>
        <v/>
      </c>
      <c r="E939" s="73" t="str">
        <f t="shared" si="88"/>
        <v/>
      </c>
      <c r="F939" s="74"/>
      <c r="G939" s="75" t="str">
        <f>IFERROR(VLOOKUP(A939,物料参数!B:H,7,FALSE),"")</f>
        <v/>
      </c>
      <c r="H939" s="75" t="e">
        <f t="shared" si="89"/>
        <v>#VALUE!</v>
      </c>
      <c r="I939" s="72"/>
      <c r="J939" s="72"/>
      <c r="K939" s="72"/>
      <c r="L939" s="73" t="str">
        <f t="shared" si="90"/>
        <v/>
      </c>
    </row>
    <row r="940" spans="1:12" ht="18" customHeight="1" x14ac:dyDescent="0.15">
      <c r="A940" s="72"/>
      <c r="B940" s="73" t="str">
        <f t="shared" si="85"/>
        <v/>
      </c>
      <c r="C940" s="73" t="str">
        <f t="shared" si="86"/>
        <v/>
      </c>
      <c r="D940" s="73" t="str">
        <f t="shared" si="87"/>
        <v/>
      </c>
      <c r="E940" s="73" t="str">
        <f t="shared" si="88"/>
        <v/>
      </c>
      <c r="F940" s="74"/>
      <c r="G940" s="75" t="str">
        <f>IFERROR(VLOOKUP(A940,物料参数!B:H,7,FALSE),"")</f>
        <v/>
      </c>
      <c r="H940" s="75" t="e">
        <f t="shared" si="89"/>
        <v>#VALUE!</v>
      </c>
      <c r="I940" s="72"/>
      <c r="J940" s="72"/>
      <c r="K940" s="72"/>
      <c r="L940" s="73" t="str">
        <f t="shared" si="90"/>
        <v/>
      </c>
    </row>
    <row r="941" spans="1:12" ht="18" customHeight="1" x14ac:dyDescent="0.15">
      <c r="A941" s="72"/>
      <c r="B941" s="73" t="str">
        <f t="shared" si="85"/>
        <v/>
      </c>
      <c r="C941" s="73" t="str">
        <f t="shared" si="86"/>
        <v/>
      </c>
      <c r="D941" s="73" t="str">
        <f t="shared" si="87"/>
        <v/>
      </c>
      <c r="E941" s="73" t="str">
        <f t="shared" si="88"/>
        <v/>
      </c>
      <c r="F941" s="74"/>
      <c r="G941" s="75" t="str">
        <f>IFERROR(VLOOKUP(A941,物料参数!B:H,7,FALSE),"")</f>
        <v/>
      </c>
      <c r="H941" s="75" t="e">
        <f t="shared" si="89"/>
        <v>#VALUE!</v>
      </c>
      <c r="I941" s="72"/>
      <c r="J941" s="72"/>
      <c r="K941" s="72"/>
      <c r="L941" s="73" t="str">
        <f t="shared" si="90"/>
        <v/>
      </c>
    </row>
    <row r="942" spans="1:12" ht="18" customHeight="1" x14ac:dyDescent="0.15">
      <c r="A942" s="72"/>
      <c r="B942" s="73" t="str">
        <f t="shared" si="85"/>
        <v/>
      </c>
      <c r="C942" s="73" t="str">
        <f t="shared" si="86"/>
        <v/>
      </c>
      <c r="D942" s="73" t="str">
        <f t="shared" si="87"/>
        <v/>
      </c>
      <c r="E942" s="73" t="str">
        <f t="shared" si="88"/>
        <v/>
      </c>
      <c r="F942" s="74"/>
      <c r="G942" s="75" t="str">
        <f>IFERROR(VLOOKUP(A942,物料参数!B:H,7,FALSE),"")</f>
        <v/>
      </c>
      <c r="H942" s="75" t="e">
        <f t="shared" si="89"/>
        <v>#VALUE!</v>
      </c>
      <c r="I942" s="72"/>
      <c r="J942" s="72"/>
      <c r="K942" s="72"/>
      <c r="L942" s="73" t="str">
        <f t="shared" si="90"/>
        <v/>
      </c>
    </row>
    <row r="943" spans="1:12" ht="18" customHeight="1" x14ac:dyDescent="0.15">
      <c r="A943" s="72"/>
      <c r="B943" s="73" t="str">
        <f t="shared" si="85"/>
        <v/>
      </c>
      <c r="C943" s="73" t="str">
        <f t="shared" si="86"/>
        <v/>
      </c>
      <c r="D943" s="73" t="str">
        <f t="shared" si="87"/>
        <v/>
      </c>
      <c r="E943" s="73" t="str">
        <f t="shared" si="88"/>
        <v/>
      </c>
      <c r="F943" s="74"/>
      <c r="G943" s="75" t="str">
        <f>IFERROR(VLOOKUP(A943,物料参数!B:H,7,FALSE),"")</f>
        <v/>
      </c>
      <c r="H943" s="75" t="e">
        <f t="shared" si="89"/>
        <v>#VALUE!</v>
      </c>
      <c r="I943" s="72"/>
      <c r="J943" s="72"/>
      <c r="K943" s="72"/>
      <c r="L943" s="73" t="str">
        <f t="shared" si="90"/>
        <v/>
      </c>
    </row>
    <row r="944" spans="1:12" ht="18" customHeight="1" x14ac:dyDescent="0.15">
      <c r="A944" s="72"/>
      <c r="B944" s="73" t="str">
        <f t="shared" si="85"/>
        <v/>
      </c>
      <c r="C944" s="73" t="str">
        <f t="shared" si="86"/>
        <v/>
      </c>
      <c r="D944" s="73" t="str">
        <f t="shared" si="87"/>
        <v/>
      </c>
      <c r="E944" s="73" t="str">
        <f t="shared" si="88"/>
        <v/>
      </c>
      <c r="F944" s="74"/>
      <c r="G944" s="75" t="str">
        <f>IFERROR(VLOOKUP(A944,物料参数!B:H,7,FALSE),"")</f>
        <v/>
      </c>
      <c r="H944" s="75" t="e">
        <f t="shared" si="89"/>
        <v>#VALUE!</v>
      </c>
      <c r="I944" s="72"/>
      <c r="J944" s="72"/>
      <c r="K944" s="72"/>
      <c r="L944" s="73" t="str">
        <f t="shared" si="90"/>
        <v/>
      </c>
    </row>
    <row r="945" spans="1:12" ht="18" customHeight="1" x14ac:dyDescent="0.15">
      <c r="A945" s="72"/>
      <c r="B945" s="73" t="str">
        <f t="shared" si="85"/>
        <v/>
      </c>
      <c r="C945" s="73" t="str">
        <f t="shared" si="86"/>
        <v/>
      </c>
      <c r="D945" s="73" t="str">
        <f t="shared" si="87"/>
        <v/>
      </c>
      <c r="E945" s="73" t="str">
        <f t="shared" si="88"/>
        <v/>
      </c>
      <c r="F945" s="74"/>
      <c r="G945" s="75" t="str">
        <f>IFERROR(VLOOKUP(A945,物料参数!B:H,7,FALSE),"")</f>
        <v/>
      </c>
      <c r="H945" s="75" t="e">
        <f t="shared" si="89"/>
        <v>#VALUE!</v>
      </c>
      <c r="I945" s="72"/>
      <c r="J945" s="72"/>
      <c r="K945" s="72"/>
      <c r="L945" s="73" t="str">
        <f t="shared" si="90"/>
        <v/>
      </c>
    </row>
    <row r="946" spans="1:12" ht="18" customHeight="1" x14ac:dyDescent="0.15">
      <c r="A946" s="72"/>
      <c r="B946" s="73" t="str">
        <f t="shared" si="85"/>
        <v/>
      </c>
      <c r="C946" s="73" t="str">
        <f t="shared" si="86"/>
        <v/>
      </c>
      <c r="D946" s="73" t="str">
        <f t="shared" si="87"/>
        <v/>
      </c>
      <c r="E946" s="73" t="str">
        <f t="shared" si="88"/>
        <v/>
      </c>
      <c r="F946" s="74"/>
      <c r="G946" s="75" t="str">
        <f>IFERROR(VLOOKUP(A946,物料参数!B:H,7,FALSE),"")</f>
        <v/>
      </c>
      <c r="H946" s="75" t="e">
        <f t="shared" si="89"/>
        <v>#VALUE!</v>
      </c>
      <c r="I946" s="72"/>
      <c r="J946" s="72"/>
      <c r="K946" s="72"/>
      <c r="L946" s="73" t="str">
        <f t="shared" si="90"/>
        <v/>
      </c>
    </row>
    <row r="947" spans="1:12" ht="18" customHeight="1" x14ac:dyDescent="0.15">
      <c r="A947" s="72"/>
      <c r="B947" s="73" t="str">
        <f t="shared" si="85"/>
        <v/>
      </c>
      <c r="C947" s="73" t="str">
        <f t="shared" si="86"/>
        <v/>
      </c>
      <c r="D947" s="73" t="str">
        <f t="shared" si="87"/>
        <v/>
      </c>
      <c r="E947" s="73" t="str">
        <f t="shared" si="88"/>
        <v/>
      </c>
      <c r="F947" s="74"/>
      <c r="G947" s="75" t="str">
        <f>IFERROR(VLOOKUP(A947,物料参数!B:H,7,FALSE),"")</f>
        <v/>
      </c>
      <c r="H947" s="75" t="e">
        <f t="shared" si="89"/>
        <v>#VALUE!</v>
      </c>
      <c r="I947" s="72"/>
      <c r="J947" s="72"/>
      <c r="K947" s="72"/>
      <c r="L947" s="73" t="str">
        <f t="shared" si="90"/>
        <v/>
      </c>
    </row>
    <row r="948" spans="1:12" ht="18" customHeight="1" x14ac:dyDescent="0.15">
      <c r="A948" s="72"/>
      <c r="B948" s="73" t="str">
        <f t="shared" si="85"/>
        <v/>
      </c>
      <c r="C948" s="73" t="str">
        <f t="shared" si="86"/>
        <v/>
      </c>
      <c r="D948" s="73" t="str">
        <f t="shared" si="87"/>
        <v/>
      </c>
      <c r="E948" s="73" t="str">
        <f t="shared" si="88"/>
        <v/>
      </c>
      <c r="F948" s="74"/>
      <c r="G948" s="75" t="str">
        <f>IFERROR(VLOOKUP(A948,物料参数!B:H,7,FALSE),"")</f>
        <v/>
      </c>
      <c r="H948" s="75" t="e">
        <f t="shared" si="89"/>
        <v>#VALUE!</v>
      </c>
      <c r="I948" s="72"/>
      <c r="J948" s="72"/>
      <c r="K948" s="72"/>
      <c r="L948" s="73" t="str">
        <f t="shared" si="90"/>
        <v/>
      </c>
    </row>
    <row r="949" spans="1:12" ht="18" customHeight="1" x14ac:dyDescent="0.15">
      <c r="A949" s="72"/>
      <c r="B949" s="73" t="str">
        <f t="shared" si="85"/>
        <v/>
      </c>
      <c r="C949" s="73" t="str">
        <f t="shared" si="86"/>
        <v/>
      </c>
      <c r="D949" s="73" t="str">
        <f t="shared" si="87"/>
        <v/>
      </c>
      <c r="E949" s="73" t="str">
        <f t="shared" si="88"/>
        <v/>
      </c>
      <c r="F949" s="74"/>
      <c r="G949" s="75" t="str">
        <f>IFERROR(VLOOKUP(A949,物料参数!B:H,7,FALSE),"")</f>
        <v/>
      </c>
      <c r="H949" s="75" t="e">
        <f t="shared" si="89"/>
        <v>#VALUE!</v>
      </c>
      <c r="I949" s="72"/>
      <c r="J949" s="72"/>
      <c r="K949" s="72"/>
      <c r="L949" s="73" t="str">
        <f t="shared" si="90"/>
        <v/>
      </c>
    </row>
    <row r="950" spans="1:12" ht="18" customHeight="1" x14ac:dyDescent="0.15">
      <c r="A950" s="72"/>
      <c r="B950" s="73" t="str">
        <f t="shared" si="85"/>
        <v/>
      </c>
      <c r="C950" s="73" t="str">
        <f t="shared" si="86"/>
        <v/>
      </c>
      <c r="D950" s="73" t="str">
        <f t="shared" si="87"/>
        <v/>
      </c>
      <c r="E950" s="73" t="str">
        <f t="shared" si="88"/>
        <v/>
      </c>
      <c r="F950" s="74"/>
      <c r="G950" s="75" t="str">
        <f>IFERROR(VLOOKUP(A950,物料参数!B:H,7,FALSE),"")</f>
        <v/>
      </c>
      <c r="H950" s="75" t="e">
        <f t="shared" si="89"/>
        <v>#VALUE!</v>
      </c>
      <c r="I950" s="72"/>
      <c r="J950" s="72"/>
      <c r="K950" s="72"/>
      <c r="L950" s="73" t="str">
        <f t="shared" si="90"/>
        <v/>
      </c>
    </row>
    <row r="951" spans="1:12" ht="18" customHeight="1" x14ac:dyDescent="0.15">
      <c r="A951" s="72"/>
      <c r="B951" s="73" t="str">
        <f t="shared" si="85"/>
        <v/>
      </c>
      <c r="C951" s="73" t="str">
        <f t="shared" si="86"/>
        <v/>
      </c>
      <c r="D951" s="73" t="str">
        <f t="shared" si="87"/>
        <v/>
      </c>
      <c r="E951" s="73" t="str">
        <f t="shared" si="88"/>
        <v/>
      </c>
      <c r="F951" s="74"/>
      <c r="G951" s="75" t="str">
        <f>IFERROR(VLOOKUP(A951,物料参数!B:H,7,FALSE),"")</f>
        <v/>
      </c>
      <c r="H951" s="75" t="e">
        <f t="shared" si="89"/>
        <v>#VALUE!</v>
      </c>
      <c r="I951" s="72"/>
      <c r="J951" s="72"/>
      <c r="K951" s="72"/>
      <c r="L951" s="73" t="str">
        <f t="shared" si="90"/>
        <v/>
      </c>
    </row>
    <row r="952" spans="1:12" ht="18" customHeight="1" x14ac:dyDescent="0.15">
      <c r="A952" s="72"/>
      <c r="B952" s="73" t="str">
        <f t="shared" si="85"/>
        <v/>
      </c>
      <c r="C952" s="73" t="str">
        <f t="shared" si="86"/>
        <v/>
      </c>
      <c r="D952" s="73" t="str">
        <f t="shared" si="87"/>
        <v/>
      </c>
      <c r="E952" s="73" t="str">
        <f t="shared" si="88"/>
        <v/>
      </c>
      <c r="F952" s="74"/>
      <c r="G952" s="75" t="str">
        <f>IFERROR(VLOOKUP(A952,物料参数!B:H,7,FALSE),"")</f>
        <v/>
      </c>
      <c r="H952" s="75" t="e">
        <f t="shared" si="89"/>
        <v>#VALUE!</v>
      </c>
      <c r="I952" s="72"/>
      <c r="J952" s="72"/>
      <c r="K952" s="72"/>
      <c r="L952" s="73" t="str">
        <f t="shared" si="90"/>
        <v/>
      </c>
    </row>
    <row r="953" spans="1:12" ht="18" customHeight="1" x14ac:dyDescent="0.15">
      <c r="A953" s="72"/>
      <c r="B953" s="73" t="str">
        <f t="shared" si="85"/>
        <v/>
      </c>
      <c r="C953" s="73" t="str">
        <f t="shared" si="86"/>
        <v/>
      </c>
      <c r="D953" s="73" t="str">
        <f t="shared" si="87"/>
        <v/>
      </c>
      <c r="E953" s="73" t="str">
        <f t="shared" si="88"/>
        <v/>
      </c>
      <c r="F953" s="74"/>
      <c r="G953" s="75" t="str">
        <f>IFERROR(VLOOKUP(A953,物料参数!B:H,7,FALSE),"")</f>
        <v/>
      </c>
      <c r="H953" s="75" t="e">
        <f t="shared" si="89"/>
        <v>#VALUE!</v>
      </c>
      <c r="I953" s="72"/>
      <c r="J953" s="72"/>
      <c r="K953" s="72"/>
      <c r="L953" s="73" t="str">
        <f t="shared" si="90"/>
        <v/>
      </c>
    </row>
    <row r="954" spans="1:12" ht="18" customHeight="1" x14ac:dyDescent="0.15">
      <c r="A954" s="72"/>
      <c r="B954" s="73" t="str">
        <f t="shared" si="85"/>
        <v/>
      </c>
      <c r="C954" s="73" t="str">
        <f t="shared" si="86"/>
        <v/>
      </c>
      <c r="D954" s="73" t="str">
        <f t="shared" si="87"/>
        <v/>
      </c>
      <c r="E954" s="73" t="str">
        <f t="shared" si="88"/>
        <v/>
      </c>
      <c r="F954" s="74"/>
      <c r="G954" s="75" t="str">
        <f>IFERROR(VLOOKUP(A954,物料参数!B:H,7,FALSE),"")</f>
        <v/>
      </c>
      <c r="H954" s="75" t="e">
        <f t="shared" si="89"/>
        <v>#VALUE!</v>
      </c>
      <c r="I954" s="72"/>
      <c r="J954" s="72"/>
      <c r="K954" s="72"/>
      <c r="L954" s="73" t="str">
        <f t="shared" si="90"/>
        <v/>
      </c>
    </row>
    <row r="955" spans="1:12" ht="18" customHeight="1" x14ac:dyDescent="0.15">
      <c r="A955" s="72"/>
      <c r="B955" s="73" t="str">
        <f t="shared" si="85"/>
        <v/>
      </c>
      <c r="C955" s="73" t="str">
        <f t="shared" si="86"/>
        <v/>
      </c>
      <c r="D955" s="73" t="str">
        <f t="shared" si="87"/>
        <v/>
      </c>
      <c r="E955" s="73" t="str">
        <f t="shared" si="88"/>
        <v/>
      </c>
      <c r="F955" s="74"/>
      <c r="G955" s="75" t="str">
        <f>IFERROR(VLOOKUP(A955,物料参数!B:H,7,FALSE),"")</f>
        <v/>
      </c>
      <c r="H955" s="75" t="e">
        <f t="shared" si="89"/>
        <v>#VALUE!</v>
      </c>
      <c r="I955" s="72"/>
      <c r="J955" s="72"/>
      <c r="K955" s="72"/>
      <c r="L955" s="73" t="str">
        <f t="shared" si="90"/>
        <v/>
      </c>
    </row>
    <row r="956" spans="1:12" ht="18" customHeight="1" x14ac:dyDescent="0.15">
      <c r="A956" s="72"/>
      <c r="B956" s="73" t="str">
        <f t="shared" si="85"/>
        <v/>
      </c>
      <c r="C956" s="73" t="str">
        <f t="shared" si="86"/>
        <v/>
      </c>
      <c r="D956" s="73" t="str">
        <f t="shared" si="87"/>
        <v/>
      </c>
      <c r="E956" s="73" t="str">
        <f t="shared" si="88"/>
        <v/>
      </c>
      <c r="F956" s="74"/>
      <c r="G956" s="75" t="str">
        <f>IFERROR(VLOOKUP(A956,物料参数!B:H,7,FALSE),"")</f>
        <v/>
      </c>
      <c r="H956" s="75" t="e">
        <f t="shared" si="89"/>
        <v>#VALUE!</v>
      </c>
      <c r="I956" s="72"/>
      <c r="J956" s="72"/>
      <c r="K956" s="72"/>
      <c r="L956" s="73" t="str">
        <f t="shared" si="90"/>
        <v/>
      </c>
    </row>
    <row r="957" spans="1:12" ht="18" customHeight="1" x14ac:dyDescent="0.15">
      <c r="A957" s="72"/>
      <c r="B957" s="73" t="str">
        <f t="shared" si="85"/>
        <v/>
      </c>
      <c r="C957" s="73" t="str">
        <f t="shared" si="86"/>
        <v/>
      </c>
      <c r="D957" s="73" t="str">
        <f t="shared" si="87"/>
        <v/>
      </c>
      <c r="E957" s="73" t="str">
        <f t="shared" si="88"/>
        <v/>
      </c>
      <c r="F957" s="74"/>
      <c r="G957" s="75" t="str">
        <f>IFERROR(VLOOKUP(A957,物料参数!B:H,7,FALSE),"")</f>
        <v/>
      </c>
      <c r="H957" s="75" t="e">
        <f t="shared" si="89"/>
        <v>#VALUE!</v>
      </c>
      <c r="I957" s="72"/>
      <c r="J957" s="72"/>
      <c r="K957" s="72"/>
      <c r="L957" s="73" t="str">
        <f t="shared" si="90"/>
        <v/>
      </c>
    </row>
    <row r="958" spans="1:12" ht="18" customHeight="1" x14ac:dyDescent="0.15">
      <c r="A958" s="72"/>
      <c r="B958" s="73" t="str">
        <f t="shared" si="85"/>
        <v/>
      </c>
      <c r="C958" s="73" t="str">
        <f t="shared" si="86"/>
        <v/>
      </c>
      <c r="D958" s="73" t="str">
        <f t="shared" si="87"/>
        <v/>
      </c>
      <c r="E958" s="73" t="str">
        <f t="shared" si="88"/>
        <v/>
      </c>
      <c r="F958" s="74"/>
      <c r="G958" s="75" t="str">
        <f>IFERROR(VLOOKUP(A958,物料参数!B:H,7,FALSE),"")</f>
        <v/>
      </c>
      <c r="H958" s="75" t="e">
        <f t="shared" si="89"/>
        <v>#VALUE!</v>
      </c>
      <c r="I958" s="72"/>
      <c r="J958" s="72"/>
      <c r="K958" s="72"/>
      <c r="L958" s="73" t="str">
        <f t="shared" si="90"/>
        <v/>
      </c>
    </row>
    <row r="959" spans="1:12" ht="18" customHeight="1" x14ac:dyDescent="0.15">
      <c r="A959" s="72"/>
      <c r="B959" s="73" t="str">
        <f t="shared" si="85"/>
        <v/>
      </c>
      <c r="C959" s="73" t="str">
        <f t="shared" si="86"/>
        <v/>
      </c>
      <c r="D959" s="73" t="str">
        <f t="shared" si="87"/>
        <v/>
      </c>
      <c r="E959" s="73" t="str">
        <f t="shared" si="88"/>
        <v/>
      </c>
      <c r="F959" s="74"/>
      <c r="G959" s="75" t="str">
        <f>IFERROR(VLOOKUP(A959,物料参数!B:H,7,FALSE),"")</f>
        <v/>
      </c>
      <c r="H959" s="75" t="e">
        <f t="shared" si="89"/>
        <v>#VALUE!</v>
      </c>
      <c r="I959" s="72"/>
      <c r="J959" s="72"/>
      <c r="K959" s="72"/>
      <c r="L959" s="73" t="str">
        <f t="shared" si="90"/>
        <v/>
      </c>
    </row>
    <row r="960" spans="1:12" ht="18" customHeight="1" x14ac:dyDescent="0.15">
      <c r="A960" s="72"/>
      <c r="B960" s="73" t="str">
        <f t="shared" si="85"/>
        <v/>
      </c>
      <c r="C960" s="73" t="str">
        <f t="shared" si="86"/>
        <v/>
      </c>
      <c r="D960" s="73" t="str">
        <f t="shared" si="87"/>
        <v/>
      </c>
      <c r="E960" s="73" t="str">
        <f t="shared" si="88"/>
        <v/>
      </c>
      <c r="F960" s="74"/>
      <c r="G960" s="75" t="str">
        <f>IFERROR(VLOOKUP(A960,物料参数!B:H,7,FALSE),"")</f>
        <v/>
      </c>
      <c r="H960" s="75" t="e">
        <f t="shared" si="89"/>
        <v>#VALUE!</v>
      </c>
      <c r="I960" s="72"/>
      <c r="J960" s="72"/>
      <c r="K960" s="72"/>
      <c r="L960" s="73" t="str">
        <f t="shared" si="90"/>
        <v/>
      </c>
    </row>
    <row r="961" spans="1:12" ht="18" customHeight="1" x14ac:dyDescent="0.15">
      <c r="A961" s="72"/>
      <c r="B961" s="73" t="str">
        <f t="shared" si="85"/>
        <v/>
      </c>
      <c r="C961" s="73" t="str">
        <f t="shared" si="86"/>
        <v/>
      </c>
      <c r="D961" s="73" t="str">
        <f t="shared" si="87"/>
        <v/>
      </c>
      <c r="E961" s="73" t="str">
        <f t="shared" si="88"/>
        <v/>
      </c>
      <c r="F961" s="74"/>
      <c r="G961" s="75" t="str">
        <f>IFERROR(VLOOKUP(A961,物料参数!B:H,7,FALSE),"")</f>
        <v/>
      </c>
      <c r="H961" s="75" t="e">
        <f t="shared" si="89"/>
        <v>#VALUE!</v>
      </c>
      <c r="I961" s="72"/>
      <c r="J961" s="72"/>
      <c r="K961" s="72"/>
      <c r="L961" s="73" t="str">
        <f t="shared" si="90"/>
        <v/>
      </c>
    </row>
    <row r="962" spans="1:12" ht="18" customHeight="1" x14ac:dyDescent="0.15">
      <c r="A962" s="72"/>
      <c r="B962" s="73" t="str">
        <f t="shared" si="85"/>
        <v/>
      </c>
      <c r="C962" s="73" t="str">
        <f t="shared" si="86"/>
        <v/>
      </c>
      <c r="D962" s="73" t="str">
        <f t="shared" si="87"/>
        <v/>
      </c>
      <c r="E962" s="73" t="str">
        <f t="shared" si="88"/>
        <v/>
      </c>
      <c r="F962" s="74"/>
      <c r="G962" s="75" t="str">
        <f>IFERROR(VLOOKUP(A962,物料参数!B:H,7,FALSE),"")</f>
        <v/>
      </c>
      <c r="H962" s="75" t="e">
        <f t="shared" si="89"/>
        <v>#VALUE!</v>
      </c>
      <c r="I962" s="72"/>
      <c r="J962" s="72"/>
      <c r="K962" s="72"/>
      <c r="L962" s="73" t="str">
        <f t="shared" si="90"/>
        <v/>
      </c>
    </row>
    <row r="963" spans="1:12" ht="18" customHeight="1" x14ac:dyDescent="0.15">
      <c r="A963" s="72"/>
      <c r="B963" s="73" t="str">
        <f t="shared" ref="B963:B1000" si="91">IF($A963=0,"",IF(VLOOKUP($A963,nbbm,2,FALSE)=0,"无此物料",VLOOKUP($A963,nbbm,2,FALSE)))</f>
        <v/>
      </c>
      <c r="C963" s="73" t="str">
        <f t="shared" ref="C963:C1000" si="92">IF($A963=0,"",IF(VLOOKUP($A963,nbbm,3,FALSE)=0,"-",VLOOKUP($A963,nbbm,3,FALSE)))</f>
        <v/>
      </c>
      <c r="D963" s="73" t="str">
        <f t="shared" ref="D963:D1000" si="93">IF($A963=0,"",IF(VLOOKUP($A963,nbbm,4,FALSE)=0,"-",VLOOKUP($A963,nbbm,4,FALSE)))</f>
        <v/>
      </c>
      <c r="E963" s="73" t="str">
        <f t="shared" ref="E963:E1000" si="94">IF($A963=0,"",IF(VLOOKUP($A963,nbbm,5,FALSE)=0,"-",VLOOKUP($A963,nbbm,5,FALSE)))</f>
        <v/>
      </c>
      <c r="F963" s="74"/>
      <c r="G963" s="75" t="str">
        <f>IFERROR(VLOOKUP(A963,物料参数!B:H,7,FALSE),"")</f>
        <v/>
      </c>
      <c r="H963" s="75" t="e">
        <f t="shared" si="89"/>
        <v>#VALUE!</v>
      </c>
      <c r="I963" s="72"/>
      <c r="J963" s="72"/>
      <c r="K963" s="72"/>
      <c r="L963" s="73" t="str">
        <f t="shared" si="90"/>
        <v/>
      </c>
    </row>
    <row r="964" spans="1:12" ht="18" customHeight="1" x14ac:dyDescent="0.15">
      <c r="A964" s="72"/>
      <c r="B964" s="73" t="str">
        <f t="shared" si="91"/>
        <v/>
      </c>
      <c r="C964" s="73" t="str">
        <f t="shared" si="92"/>
        <v/>
      </c>
      <c r="D964" s="73" t="str">
        <f t="shared" si="93"/>
        <v/>
      </c>
      <c r="E964" s="73" t="str">
        <f t="shared" si="94"/>
        <v/>
      </c>
      <c r="F964" s="74"/>
      <c r="G964" s="75" t="str">
        <f>IFERROR(VLOOKUP(A964,物料参数!B:H,7,FALSE),"")</f>
        <v/>
      </c>
      <c r="H964" s="75" t="e">
        <f t="shared" si="89"/>
        <v>#VALUE!</v>
      </c>
      <c r="I964" s="72"/>
      <c r="J964" s="72"/>
      <c r="K964" s="72"/>
      <c r="L964" s="73" t="str">
        <f t="shared" si="90"/>
        <v/>
      </c>
    </row>
    <row r="965" spans="1:12" ht="18" customHeight="1" x14ac:dyDescent="0.15">
      <c r="A965" s="72"/>
      <c r="B965" s="73" t="str">
        <f t="shared" si="91"/>
        <v/>
      </c>
      <c r="C965" s="73" t="str">
        <f t="shared" si="92"/>
        <v/>
      </c>
      <c r="D965" s="73" t="str">
        <f t="shared" si="93"/>
        <v/>
      </c>
      <c r="E965" s="73" t="str">
        <f t="shared" si="94"/>
        <v/>
      </c>
      <c r="F965" s="74"/>
      <c r="G965" s="75" t="str">
        <f>IFERROR(VLOOKUP(A965,物料参数!B:H,7,FALSE),"")</f>
        <v/>
      </c>
      <c r="H965" s="75" t="e">
        <f t="shared" si="89"/>
        <v>#VALUE!</v>
      </c>
      <c r="I965" s="72"/>
      <c r="J965" s="72"/>
      <c r="K965" s="72"/>
      <c r="L965" s="73" t="str">
        <f t="shared" si="90"/>
        <v/>
      </c>
    </row>
    <row r="966" spans="1:12" ht="18" customHeight="1" x14ac:dyDescent="0.15">
      <c r="A966" s="72"/>
      <c r="B966" s="73" t="str">
        <f t="shared" si="91"/>
        <v/>
      </c>
      <c r="C966" s="73" t="str">
        <f t="shared" si="92"/>
        <v/>
      </c>
      <c r="D966" s="73" t="str">
        <f t="shared" si="93"/>
        <v/>
      </c>
      <c r="E966" s="73" t="str">
        <f t="shared" si="94"/>
        <v/>
      </c>
      <c r="F966" s="74"/>
      <c r="G966" s="75" t="str">
        <f>IFERROR(VLOOKUP(A966,物料参数!B:H,7,FALSE),"")</f>
        <v/>
      </c>
      <c r="H966" s="75" t="e">
        <f t="shared" si="89"/>
        <v>#VALUE!</v>
      </c>
      <c r="I966" s="72"/>
      <c r="J966" s="72"/>
      <c r="K966" s="72"/>
      <c r="L966" s="73" t="str">
        <f t="shared" si="90"/>
        <v/>
      </c>
    </row>
    <row r="967" spans="1:12" ht="18" customHeight="1" x14ac:dyDescent="0.15">
      <c r="A967" s="72"/>
      <c r="B967" s="73" t="str">
        <f t="shared" si="91"/>
        <v/>
      </c>
      <c r="C967" s="73" t="str">
        <f t="shared" si="92"/>
        <v/>
      </c>
      <c r="D967" s="73" t="str">
        <f t="shared" si="93"/>
        <v/>
      </c>
      <c r="E967" s="73" t="str">
        <f t="shared" si="94"/>
        <v/>
      </c>
      <c r="F967" s="74"/>
      <c r="G967" s="75" t="str">
        <f>IFERROR(VLOOKUP(A967,物料参数!B:H,7,FALSE),"")</f>
        <v/>
      </c>
      <c r="H967" s="75" t="e">
        <f t="shared" ref="H967:H1000" si="95">G967*F967</f>
        <v>#VALUE!</v>
      </c>
      <c r="I967" s="72"/>
      <c r="J967" s="72"/>
      <c r="K967" s="72"/>
      <c r="L967" s="73" t="str">
        <f t="shared" si="90"/>
        <v/>
      </c>
    </row>
    <row r="968" spans="1:12" ht="18" customHeight="1" x14ac:dyDescent="0.15">
      <c r="A968" s="72"/>
      <c r="B968" s="73" t="str">
        <f t="shared" si="91"/>
        <v/>
      </c>
      <c r="C968" s="73" t="str">
        <f t="shared" si="92"/>
        <v/>
      </c>
      <c r="D968" s="73" t="str">
        <f t="shared" si="93"/>
        <v/>
      </c>
      <c r="E968" s="73" t="str">
        <f t="shared" si="94"/>
        <v/>
      </c>
      <c r="F968" s="74"/>
      <c r="G968" s="75" t="str">
        <f>IFERROR(VLOOKUP(A968,物料参数!B:H,7,FALSE),"")</f>
        <v/>
      </c>
      <c r="H968" s="75" t="e">
        <f t="shared" si="95"/>
        <v>#VALUE!</v>
      </c>
      <c r="I968" s="72"/>
      <c r="J968" s="72"/>
      <c r="K968" s="72"/>
      <c r="L968" s="73" t="str">
        <f t="shared" si="90"/>
        <v/>
      </c>
    </row>
    <row r="969" spans="1:12" ht="18" customHeight="1" x14ac:dyDescent="0.15">
      <c r="A969" s="72"/>
      <c r="B969" s="73" t="str">
        <f t="shared" si="91"/>
        <v/>
      </c>
      <c r="C969" s="73" t="str">
        <f t="shared" si="92"/>
        <v/>
      </c>
      <c r="D969" s="73" t="str">
        <f t="shared" si="93"/>
        <v/>
      </c>
      <c r="E969" s="73" t="str">
        <f t="shared" si="94"/>
        <v/>
      </c>
      <c r="F969" s="74"/>
      <c r="G969" s="75" t="str">
        <f>IFERROR(VLOOKUP(A969,物料参数!B:H,7,FALSE),"")</f>
        <v/>
      </c>
      <c r="H969" s="75" t="e">
        <f t="shared" si="95"/>
        <v>#VALUE!</v>
      </c>
      <c r="I969" s="72"/>
      <c r="J969" s="72"/>
      <c r="K969" s="72"/>
      <c r="L969" s="73" t="str">
        <f t="shared" ref="L969:L1000" si="96">IF(F969&gt;0,"出库","")</f>
        <v/>
      </c>
    </row>
    <row r="970" spans="1:12" ht="18" customHeight="1" x14ac:dyDescent="0.15">
      <c r="A970" s="72"/>
      <c r="B970" s="73" t="str">
        <f t="shared" si="91"/>
        <v/>
      </c>
      <c r="C970" s="73" t="str">
        <f t="shared" si="92"/>
        <v/>
      </c>
      <c r="D970" s="73" t="str">
        <f t="shared" si="93"/>
        <v/>
      </c>
      <c r="E970" s="73" t="str">
        <f t="shared" si="94"/>
        <v/>
      </c>
      <c r="F970" s="74"/>
      <c r="G970" s="75" t="str">
        <f>IFERROR(VLOOKUP(A970,物料参数!B:H,7,FALSE),"")</f>
        <v/>
      </c>
      <c r="H970" s="75" t="e">
        <f t="shared" si="95"/>
        <v>#VALUE!</v>
      </c>
      <c r="I970" s="72"/>
      <c r="J970" s="72"/>
      <c r="K970" s="72"/>
      <c r="L970" s="73" t="str">
        <f t="shared" si="96"/>
        <v/>
      </c>
    </row>
    <row r="971" spans="1:12" ht="18" customHeight="1" x14ac:dyDescent="0.15">
      <c r="A971" s="72"/>
      <c r="B971" s="73" t="str">
        <f t="shared" si="91"/>
        <v/>
      </c>
      <c r="C971" s="73" t="str">
        <f t="shared" si="92"/>
        <v/>
      </c>
      <c r="D971" s="73" t="str">
        <f t="shared" si="93"/>
        <v/>
      </c>
      <c r="E971" s="73" t="str">
        <f t="shared" si="94"/>
        <v/>
      </c>
      <c r="F971" s="74"/>
      <c r="G971" s="75" t="str">
        <f>IFERROR(VLOOKUP(A971,物料参数!B:H,7,FALSE),"")</f>
        <v/>
      </c>
      <c r="H971" s="75" t="e">
        <f t="shared" si="95"/>
        <v>#VALUE!</v>
      </c>
      <c r="I971" s="72"/>
      <c r="J971" s="72"/>
      <c r="K971" s="72"/>
      <c r="L971" s="73" t="str">
        <f t="shared" si="96"/>
        <v/>
      </c>
    </row>
    <row r="972" spans="1:12" ht="18" customHeight="1" x14ac:dyDescent="0.15">
      <c r="A972" s="72"/>
      <c r="B972" s="73" t="str">
        <f t="shared" si="91"/>
        <v/>
      </c>
      <c r="C972" s="73" t="str">
        <f t="shared" si="92"/>
        <v/>
      </c>
      <c r="D972" s="73" t="str">
        <f t="shared" si="93"/>
        <v/>
      </c>
      <c r="E972" s="73" t="str">
        <f t="shared" si="94"/>
        <v/>
      </c>
      <c r="F972" s="74"/>
      <c r="G972" s="75" t="str">
        <f>IFERROR(VLOOKUP(A972,物料参数!B:H,7,FALSE),"")</f>
        <v/>
      </c>
      <c r="H972" s="75" t="e">
        <f t="shared" si="95"/>
        <v>#VALUE!</v>
      </c>
      <c r="I972" s="72"/>
      <c r="J972" s="72"/>
      <c r="K972" s="72"/>
      <c r="L972" s="73" t="str">
        <f t="shared" si="96"/>
        <v/>
      </c>
    </row>
    <row r="973" spans="1:12" ht="18" customHeight="1" x14ac:dyDescent="0.15">
      <c r="A973" s="72"/>
      <c r="B973" s="73" t="str">
        <f t="shared" si="91"/>
        <v/>
      </c>
      <c r="C973" s="73" t="str">
        <f t="shared" si="92"/>
        <v/>
      </c>
      <c r="D973" s="73" t="str">
        <f t="shared" si="93"/>
        <v/>
      </c>
      <c r="E973" s="73" t="str">
        <f t="shared" si="94"/>
        <v/>
      </c>
      <c r="F973" s="74"/>
      <c r="G973" s="75" t="str">
        <f>IFERROR(VLOOKUP(A973,物料参数!B:H,7,FALSE),"")</f>
        <v/>
      </c>
      <c r="H973" s="75" t="e">
        <f t="shared" si="95"/>
        <v>#VALUE!</v>
      </c>
      <c r="I973" s="72"/>
      <c r="J973" s="72"/>
      <c r="K973" s="72"/>
      <c r="L973" s="73" t="str">
        <f t="shared" si="96"/>
        <v/>
      </c>
    </row>
    <row r="974" spans="1:12" ht="18" customHeight="1" x14ac:dyDescent="0.15">
      <c r="A974" s="72"/>
      <c r="B974" s="73" t="str">
        <f t="shared" si="91"/>
        <v/>
      </c>
      <c r="C974" s="73" t="str">
        <f t="shared" si="92"/>
        <v/>
      </c>
      <c r="D974" s="73" t="str">
        <f t="shared" si="93"/>
        <v/>
      </c>
      <c r="E974" s="73" t="str">
        <f t="shared" si="94"/>
        <v/>
      </c>
      <c r="F974" s="74"/>
      <c r="G974" s="75" t="str">
        <f>IFERROR(VLOOKUP(A974,物料参数!B:H,7,FALSE),"")</f>
        <v/>
      </c>
      <c r="H974" s="75" t="e">
        <f t="shared" si="95"/>
        <v>#VALUE!</v>
      </c>
      <c r="I974" s="72"/>
      <c r="J974" s="72"/>
      <c r="K974" s="72"/>
      <c r="L974" s="73" t="str">
        <f t="shared" si="96"/>
        <v/>
      </c>
    </row>
    <row r="975" spans="1:12" ht="18" customHeight="1" x14ac:dyDescent="0.15">
      <c r="A975" s="72"/>
      <c r="B975" s="73" t="str">
        <f t="shared" si="91"/>
        <v/>
      </c>
      <c r="C975" s="73" t="str">
        <f t="shared" si="92"/>
        <v/>
      </c>
      <c r="D975" s="73" t="str">
        <f t="shared" si="93"/>
        <v/>
      </c>
      <c r="E975" s="73" t="str">
        <f t="shared" si="94"/>
        <v/>
      </c>
      <c r="F975" s="74"/>
      <c r="G975" s="75" t="str">
        <f>IFERROR(VLOOKUP(A975,物料参数!B:H,7,FALSE),"")</f>
        <v/>
      </c>
      <c r="H975" s="75" t="e">
        <f t="shared" si="95"/>
        <v>#VALUE!</v>
      </c>
      <c r="I975" s="72"/>
      <c r="J975" s="72"/>
      <c r="K975" s="72"/>
      <c r="L975" s="73" t="str">
        <f t="shared" si="96"/>
        <v/>
      </c>
    </row>
    <row r="976" spans="1:12" ht="18" customHeight="1" x14ac:dyDescent="0.15">
      <c r="A976" s="72"/>
      <c r="B976" s="73" t="str">
        <f t="shared" si="91"/>
        <v/>
      </c>
      <c r="C976" s="73" t="str">
        <f t="shared" si="92"/>
        <v/>
      </c>
      <c r="D976" s="73" t="str">
        <f t="shared" si="93"/>
        <v/>
      </c>
      <c r="E976" s="73" t="str">
        <f t="shared" si="94"/>
        <v/>
      </c>
      <c r="F976" s="74"/>
      <c r="G976" s="75" t="str">
        <f>IFERROR(VLOOKUP(A976,物料参数!B:H,7,FALSE),"")</f>
        <v/>
      </c>
      <c r="H976" s="75" t="e">
        <f t="shared" si="95"/>
        <v>#VALUE!</v>
      </c>
      <c r="I976" s="72"/>
      <c r="J976" s="72"/>
      <c r="K976" s="72"/>
      <c r="L976" s="73" t="str">
        <f t="shared" si="96"/>
        <v/>
      </c>
    </row>
    <row r="977" spans="1:12" ht="18" customHeight="1" x14ac:dyDescent="0.15">
      <c r="A977" s="72"/>
      <c r="B977" s="73" t="str">
        <f t="shared" si="91"/>
        <v/>
      </c>
      <c r="C977" s="73" t="str">
        <f t="shared" si="92"/>
        <v/>
      </c>
      <c r="D977" s="73" t="str">
        <f t="shared" si="93"/>
        <v/>
      </c>
      <c r="E977" s="73" t="str">
        <f t="shared" si="94"/>
        <v/>
      </c>
      <c r="F977" s="74"/>
      <c r="G977" s="75" t="str">
        <f>IFERROR(VLOOKUP(A977,物料参数!B:H,7,FALSE),"")</f>
        <v/>
      </c>
      <c r="H977" s="75" t="e">
        <f t="shared" si="95"/>
        <v>#VALUE!</v>
      </c>
      <c r="I977" s="72"/>
      <c r="J977" s="72"/>
      <c r="K977" s="72"/>
      <c r="L977" s="73" t="str">
        <f t="shared" si="96"/>
        <v/>
      </c>
    </row>
    <row r="978" spans="1:12" ht="18" customHeight="1" x14ac:dyDescent="0.15">
      <c r="A978" s="72"/>
      <c r="B978" s="73" t="str">
        <f t="shared" si="91"/>
        <v/>
      </c>
      <c r="C978" s="73" t="str">
        <f t="shared" si="92"/>
        <v/>
      </c>
      <c r="D978" s="73" t="str">
        <f t="shared" si="93"/>
        <v/>
      </c>
      <c r="E978" s="73" t="str">
        <f t="shared" si="94"/>
        <v/>
      </c>
      <c r="F978" s="74"/>
      <c r="G978" s="75" t="str">
        <f>IFERROR(VLOOKUP(A978,物料参数!B:H,7,FALSE),"")</f>
        <v/>
      </c>
      <c r="H978" s="75" t="e">
        <f t="shared" si="95"/>
        <v>#VALUE!</v>
      </c>
      <c r="I978" s="72"/>
      <c r="J978" s="72"/>
      <c r="K978" s="72"/>
      <c r="L978" s="73" t="str">
        <f t="shared" si="96"/>
        <v/>
      </c>
    </row>
    <row r="979" spans="1:12" ht="18" customHeight="1" x14ac:dyDescent="0.15">
      <c r="A979" s="72"/>
      <c r="B979" s="73" t="str">
        <f t="shared" si="91"/>
        <v/>
      </c>
      <c r="C979" s="73" t="str">
        <f t="shared" si="92"/>
        <v/>
      </c>
      <c r="D979" s="73" t="str">
        <f t="shared" si="93"/>
        <v/>
      </c>
      <c r="E979" s="73" t="str">
        <f t="shared" si="94"/>
        <v/>
      </c>
      <c r="F979" s="74"/>
      <c r="G979" s="75" t="str">
        <f>IFERROR(VLOOKUP(A979,物料参数!B:H,7,FALSE),"")</f>
        <v/>
      </c>
      <c r="H979" s="75" t="e">
        <f t="shared" si="95"/>
        <v>#VALUE!</v>
      </c>
      <c r="I979" s="72"/>
      <c r="J979" s="72"/>
      <c r="K979" s="72"/>
      <c r="L979" s="73" t="str">
        <f t="shared" si="96"/>
        <v/>
      </c>
    </row>
    <row r="980" spans="1:12" ht="18" customHeight="1" x14ac:dyDescent="0.15">
      <c r="A980" s="72"/>
      <c r="B980" s="73" t="str">
        <f t="shared" si="91"/>
        <v/>
      </c>
      <c r="C980" s="73" t="str">
        <f t="shared" si="92"/>
        <v/>
      </c>
      <c r="D980" s="73" t="str">
        <f t="shared" si="93"/>
        <v/>
      </c>
      <c r="E980" s="73" t="str">
        <f t="shared" si="94"/>
        <v/>
      </c>
      <c r="F980" s="74"/>
      <c r="G980" s="75" t="str">
        <f>IFERROR(VLOOKUP(A980,物料参数!B:H,7,FALSE),"")</f>
        <v/>
      </c>
      <c r="H980" s="75" t="e">
        <f t="shared" si="95"/>
        <v>#VALUE!</v>
      </c>
      <c r="I980" s="72"/>
      <c r="J980" s="72"/>
      <c r="K980" s="72"/>
      <c r="L980" s="73" t="str">
        <f t="shared" si="96"/>
        <v/>
      </c>
    </row>
    <row r="981" spans="1:12" ht="18" customHeight="1" x14ac:dyDescent="0.15">
      <c r="A981" s="72"/>
      <c r="B981" s="73" t="str">
        <f t="shared" si="91"/>
        <v/>
      </c>
      <c r="C981" s="73" t="str">
        <f t="shared" si="92"/>
        <v/>
      </c>
      <c r="D981" s="73" t="str">
        <f t="shared" si="93"/>
        <v/>
      </c>
      <c r="E981" s="73" t="str">
        <f t="shared" si="94"/>
        <v/>
      </c>
      <c r="F981" s="74"/>
      <c r="G981" s="75" t="str">
        <f>IFERROR(VLOOKUP(A981,物料参数!B:H,7,FALSE),"")</f>
        <v/>
      </c>
      <c r="H981" s="75" t="e">
        <f t="shared" si="95"/>
        <v>#VALUE!</v>
      </c>
      <c r="I981" s="72"/>
      <c r="J981" s="72"/>
      <c r="K981" s="72"/>
      <c r="L981" s="73" t="str">
        <f t="shared" si="96"/>
        <v/>
      </c>
    </row>
    <row r="982" spans="1:12" ht="18" customHeight="1" x14ac:dyDescent="0.15">
      <c r="A982" s="72"/>
      <c r="B982" s="73" t="str">
        <f t="shared" si="91"/>
        <v/>
      </c>
      <c r="C982" s="73" t="str">
        <f t="shared" si="92"/>
        <v/>
      </c>
      <c r="D982" s="73" t="str">
        <f t="shared" si="93"/>
        <v/>
      </c>
      <c r="E982" s="73" t="str">
        <f t="shared" si="94"/>
        <v/>
      </c>
      <c r="F982" s="74"/>
      <c r="G982" s="75" t="str">
        <f>IFERROR(VLOOKUP(A982,物料参数!B:H,7,FALSE),"")</f>
        <v/>
      </c>
      <c r="H982" s="75" t="e">
        <f t="shared" si="95"/>
        <v>#VALUE!</v>
      </c>
      <c r="I982" s="72"/>
      <c r="J982" s="72"/>
      <c r="K982" s="72"/>
      <c r="L982" s="73" t="str">
        <f t="shared" si="96"/>
        <v/>
      </c>
    </row>
    <row r="983" spans="1:12" ht="18" customHeight="1" x14ac:dyDescent="0.15">
      <c r="A983" s="72"/>
      <c r="B983" s="73" t="str">
        <f t="shared" si="91"/>
        <v/>
      </c>
      <c r="C983" s="73" t="str">
        <f t="shared" si="92"/>
        <v/>
      </c>
      <c r="D983" s="73" t="str">
        <f t="shared" si="93"/>
        <v/>
      </c>
      <c r="E983" s="73" t="str">
        <f t="shared" si="94"/>
        <v/>
      </c>
      <c r="F983" s="74"/>
      <c r="G983" s="75" t="str">
        <f>IFERROR(VLOOKUP(A983,物料参数!B:H,7,FALSE),"")</f>
        <v/>
      </c>
      <c r="H983" s="75" t="e">
        <f t="shared" si="95"/>
        <v>#VALUE!</v>
      </c>
      <c r="I983" s="72"/>
      <c r="J983" s="72"/>
      <c r="K983" s="72"/>
      <c r="L983" s="73" t="str">
        <f t="shared" si="96"/>
        <v/>
      </c>
    </row>
    <row r="984" spans="1:12" ht="18" customHeight="1" x14ac:dyDescent="0.15">
      <c r="A984" s="72"/>
      <c r="B984" s="73" t="str">
        <f t="shared" si="91"/>
        <v/>
      </c>
      <c r="C984" s="73" t="str">
        <f t="shared" si="92"/>
        <v/>
      </c>
      <c r="D984" s="73" t="str">
        <f t="shared" si="93"/>
        <v/>
      </c>
      <c r="E984" s="73" t="str">
        <f t="shared" si="94"/>
        <v/>
      </c>
      <c r="F984" s="74"/>
      <c r="G984" s="75" t="str">
        <f>IFERROR(VLOOKUP(A984,物料参数!B:H,7,FALSE),"")</f>
        <v/>
      </c>
      <c r="H984" s="75" t="e">
        <f t="shared" si="95"/>
        <v>#VALUE!</v>
      </c>
      <c r="I984" s="72"/>
      <c r="J984" s="72"/>
      <c r="K984" s="72"/>
      <c r="L984" s="73" t="str">
        <f t="shared" si="96"/>
        <v/>
      </c>
    </row>
    <row r="985" spans="1:12" ht="18" customHeight="1" x14ac:dyDescent="0.15">
      <c r="A985" s="72"/>
      <c r="B985" s="73" t="str">
        <f t="shared" si="91"/>
        <v/>
      </c>
      <c r="C985" s="73" t="str">
        <f t="shared" si="92"/>
        <v/>
      </c>
      <c r="D985" s="73" t="str">
        <f t="shared" si="93"/>
        <v/>
      </c>
      <c r="E985" s="73" t="str">
        <f t="shared" si="94"/>
        <v/>
      </c>
      <c r="F985" s="74"/>
      <c r="G985" s="75" t="str">
        <f>IFERROR(VLOOKUP(A985,物料参数!B:H,7,FALSE),"")</f>
        <v/>
      </c>
      <c r="H985" s="75" t="e">
        <f t="shared" si="95"/>
        <v>#VALUE!</v>
      </c>
      <c r="I985" s="72"/>
      <c r="J985" s="72"/>
      <c r="K985" s="72"/>
      <c r="L985" s="73" t="str">
        <f t="shared" si="96"/>
        <v/>
      </c>
    </row>
    <row r="986" spans="1:12" ht="18" customHeight="1" x14ac:dyDescent="0.15">
      <c r="A986" s="72"/>
      <c r="B986" s="73" t="str">
        <f t="shared" si="91"/>
        <v/>
      </c>
      <c r="C986" s="73" t="str">
        <f t="shared" si="92"/>
        <v/>
      </c>
      <c r="D986" s="73" t="str">
        <f t="shared" si="93"/>
        <v/>
      </c>
      <c r="E986" s="73" t="str">
        <f t="shared" si="94"/>
        <v/>
      </c>
      <c r="F986" s="74"/>
      <c r="G986" s="75" t="str">
        <f>IFERROR(VLOOKUP(A986,物料参数!B:H,7,FALSE),"")</f>
        <v/>
      </c>
      <c r="H986" s="75" t="e">
        <f t="shared" si="95"/>
        <v>#VALUE!</v>
      </c>
      <c r="I986" s="72"/>
      <c r="J986" s="72"/>
      <c r="K986" s="72"/>
      <c r="L986" s="73" t="str">
        <f t="shared" si="96"/>
        <v/>
      </c>
    </row>
    <row r="987" spans="1:12" ht="18" customHeight="1" x14ac:dyDescent="0.15">
      <c r="A987" s="72"/>
      <c r="B987" s="73" t="str">
        <f t="shared" si="91"/>
        <v/>
      </c>
      <c r="C987" s="73" t="str">
        <f t="shared" si="92"/>
        <v/>
      </c>
      <c r="D987" s="73" t="str">
        <f t="shared" si="93"/>
        <v/>
      </c>
      <c r="E987" s="73" t="str">
        <f t="shared" si="94"/>
        <v/>
      </c>
      <c r="F987" s="74"/>
      <c r="G987" s="75" t="str">
        <f>IFERROR(VLOOKUP(A987,物料参数!B:H,7,FALSE),"")</f>
        <v/>
      </c>
      <c r="H987" s="75" t="e">
        <f t="shared" si="95"/>
        <v>#VALUE!</v>
      </c>
      <c r="I987" s="72"/>
      <c r="J987" s="72"/>
      <c r="K987" s="72"/>
      <c r="L987" s="73" t="str">
        <f t="shared" si="96"/>
        <v/>
      </c>
    </row>
    <row r="988" spans="1:12" ht="18" customHeight="1" x14ac:dyDescent="0.15">
      <c r="A988" s="72"/>
      <c r="B988" s="73" t="str">
        <f t="shared" si="91"/>
        <v/>
      </c>
      <c r="C988" s="73" t="str">
        <f t="shared" si="92"/>
        <v/>
      </c>
      <c r="D988" s="73" t="str">
        <f t="shared" si="93"/>
        <v/>
      </c>
      <c r="E988" s="73" t="str">
        <f t="shared" si="94"/>
        <v/>
      </c>
      <c r="F988" s="74"/>
      <c r="G988" s="75" t="str">
        <f>IFERROR(VLOOKUP(A988,物料参数!B:H,7,FALSE),"")</f>
        <v/>
      </c>
      <c r="H988" s="75" t="e">
        <f t="shared" si="95"/>
        <v>#VALUE!</v>
      </c>
      <c r="I988" s="72"/>
      <c r="J988" s="72"/>
      <c r="K988" s="72"/>
      <c r="L988" s="73" t="str">
        <f t="shared" si="96"/>
        <v/>
      </c>
    </row>
    <row r="989" spans="1:12" ht="18" customHeight="1" x14ac:dyDescent="0.15">
      <c r="A989" s="72"/>
      <c r="B989" s="73" t="str">
        <f t="shared" si="91"/>
        <v/>
      </c>
      <c r="C989" s="73" t="str">
        <f t="shared" si="92"/>
        <v/>
      </c>
      <c r="D989" s="73" t="str">
        <f t="shared" si="93"/>
        <v/>
      </c>
      <c r="E989" s="73" t="str">
        <f t="shared" si="94"/>
        <v/>
      </c>
      <c r="F989" s="74"/>
      <c r="G989" s="75" t="str">
        <f>IFERROR(VLOOKUP(A989,物料参数!B:H,7,FALSE),"")</f>
        <v/>
      </c>
      <c r="H989" s="75" t="e">
        <f t="shared" si="95"/>
        <v>#VALUE!</v>
      </c>
      <c r="I989" s="72"/>
      <c r="J989" s="72"/>
      <c r="K989" s="72"/>
      <c r="L989" s="73" t="str">
        <f t="shared" si="96"/>
        <v/>
      </c>
    </row>
    <row r="990" spans="1:12" ht="18" customHeight="1" x14ac:dyDescent="0.15">
      <c r="A990" s="72"/>
      <c r="B990" s="73" t="str">
        <f t="shared" si="91"/>
        <v/>
      </c>
      <c r="C990" s="73" t="str">
        <f t="shared" si="92"/>
        <v/>
      </c>
      <c r="D990" s="73" t="str">
        <f t="shared" si="93"/>
        <v/>
      </c>
      <c r="E990" s="73" t="str">
        <f t="shared" si="94"/>
        <v/>
      </c>
      <c r="F990" s="74"/>
      <c r="G990" s="75" t="str">
        <f>IFERROR(VLOOKUP(A990,物料参数!B:H,7,FALSE),"")</f>
        <v/>
      </c>
      <c r="H990" s="75" t="e">
        <f t="shared" si="95"/>
        <v>#VALUE!</v>
      </c>
      <c r="I990" s="72"/>
      <c r="J990" s="72"/>
      <c r="K990" s="72"/>
      <c r="L990" s="73" t="str">
        <f t="shared" si="96"/>
        <v/>
      </c>
    </row>
    <row r="991" spans="1:12" ht="18" customHeight="1" x14ac:dyDescent="0.15">
      <c r="A991" s="72"/>
      <c r="B991" s="73" t="str">
        <f t="shared" si="91"/>
        <v/>
      </c>
      <c r="C991" s="73" t="str">
        <f t="shared" si="92"/>
        <v/>
      </c>
      <c r="D991" s="73" t="str">
        <f t="shared" si="93"/>
        <v/>
      </c>
      <c r="E991" s="73" t="str">
        <f t="shared" si="94"/>
        <v/>
      </c>
      <c r="F991" s="74"/>
      <c r="G991" s="75" t="str">
        <f>IFERROR(VLOOKUP(A991,物料参数!B:H,7,FALSE),"")</f>
        <v/>
      </c>
      <c r="H991" s="75" t="e">
        <f t="shared" si="95"/>
        <v>#VALUE!</v>
      </c>
      <c r="I991" s="72"/>
      <c r="J991" s="72"/>
      <c r="K991" s="72"/>
      <c r="L991" s="73" t="str">
        <f t="shared" si="96"/>
        <v/>
      </c>
    </row>
    <row r="992" spans="1:12" ht="18" customHeight="1" x14ac:dyDescent="0.15">
      <c r="A992" s="72"/>
      <c r="B992" s="73" t="str">
        <f t="shared" si="91"/>
        <v/>
      </c>
      <c r="C992" s="73" t="str">
        <f t="shared" si="92"/>
        <v/>
      </c>
      <c r="D992" s="73" t="str">
        <f t="shared" si="93"/>
        <v/>
      </c>
      <c r="E992" s="73" t="str">
        <f t="shared" si="94"/>
        <v/>
      </c>
      <c r="F992" s="74"/>
      <c r="G992" s="75" t="str">
        <f>IFERROR(VLOOKUP(A992,物料参数!B:H,7,FALSE),"")</f>
        <v/>
      </c>
      <c r="H992" s="75" t="e">
        <f t="shared" si="95"/>
        <v>#VALUE!</v>
      </c>
      <c r="I992" s="72"/>
      <c r="J992" s="72"/>
      <c r="K992" s="72"/>
      <c r="L992" s="73" t="str">
        <f t="shared" si="96"/>
        <v/>
      </c>
    </row>
    <row r="993" spans="1:12" ht="18" customHeight="1" x14ac:dyDescent="0.15">
      <c r="A993" s="72"/>
      <c r="B993" s="73" t="str">
        <f t="shared" si="91"/>
        <v/>
      </c>
      <c r="C993" s="73" t="str">
        <f t="shared" si="92"/>
        <v/>
      </c>
      <c r="D993" s="73" t="str">
        <f t="shared" si="93"/>
        <v/>
      </c>
      <c r="E993" s="73" t="str">
        <f t="shared" si="94"/>
        <v/>
      </c>
      <c r="F993" s="74"/>
      <c r="G993" s="75" t="str">
        <f>IFERROR(VLOOKUP(A993,物料参数!B:H,7,FALSE),"")</f>
        <v/>
      </c>
      <c r="H993" s="75" t="e">
        <f t="shared" si="95"/>
        <v>#VALUE!</v>
      </c>
      <c r="I993" s="72"/>
      <c r="J993" s="72"/>
      <c r="K993" s="72"/>
      <c r="L993" s="73" t="str">
        <f t="shared" si="96"/>
        <v/>
      </c>
    </row>
    <row r="994" spans="1:12" ht="18" customHeight="1" x14ac:dyDescent="0.15">
      <c r="A994" s="72"/>
      <c r="B994" s="73" t="str">
        <f t="shared" si="91"/>
        <v/>
      </c>
      <c r="C994" s="73" t="str">
        <f t="shared" si="92"/>
        <v/>
      </c>
      <c r="D994" s="73" t="str">
        <f t="shared" si="93"/>
        <v/>
      </c>
      <c r="E994" s="73" t="str">
        <f t="shared" si="94"/>
        <v/>
      </c>
      <c r="F994" s="74"/>
      <c r="G994" s="75" t="str">
        <f>IFERROR(VLOOKUP(A994,物料参数!B:H,7,FALSE),"")</f>
        <v/>
      </c>
      <c r="H994" s="75" t="e">
        <f t="shared" si="95"/>
        <v>#VALUE!</v>
      </c>
      <c r="I994" s="72"/>
      <c r="J994" s="72"/>
      <c r="K994" s="72"/>
      <c r="L994" s="73" t="str">
        <f t="shared" si="96"/>
        <v/>
      </c>
    </row>
    <row r="995" spans="1:12" ht="18" customHeight="1" x14ac:dyDescent="0.15">
      <c r="A995" s="72"/>
      <c r="B995" s="73" t="str">
        <f t="shared" si="91"/>
        <v/>
      </c>
      <c r="C995" s="73" t="str">
        <f t="shared" si="92"/>
        <v/>
      </c>
      <c r="D995" s="73" t="str">
        <f t="shared" si="93"/>
        <v/>
      </c>
      <c r="E995" s="73" t="str">
        <f t="shared" si="94"/>
        <v/>
      </c>
      <c r="F995" s="74"/>
      <c r="G995" s="75" t="str">
        <f>IFERROR(VLOOKUP(A995,物料参数!B:H,7,FALSE),"")</f>
        <v/>
      </c>
      <c r="H995" s="75" t="e">
        <f t="shared" si="95"/>
        <v>#VALUE!</v>
      </c>
      <c r="I995" s="72"/>
      <c r="J995" s="72"/>
      <c r="K995" s="72"/>
      <c r="L995" s="73" t="str">
        <f t="shared" si="96"/>
        <v/>
      </c>
    </row>
    <row r="996" spans="1:12" ht="18" customHeight="1" x14ac:dyDescent="0.15">
      <c r="A996" s="72"/>
      <c r="B996" s="73" t="str">
        <f t="shared" si="91"/>
        <v/>
      </c>
      <c r="C996" s="73" t="str">
        <f t="shared" si="92"/>
        <v/>
      </c>
      <c r="D996" s="73" t="str">
        <f t="shared" si="93"/>
        <v/>
      </c>
      <c r="E996" s="73" t="str">
        <f t="shared" si="94"/>
        <v/>
      </c>
      <c r="F996" s="74"/>
      <c r="G996" s="75" t="str">
        <f>IFERROR(VLOOKUP(A996,物料参数!B:H,7,FALSE),"")</f>
        <v/>
      </c>
      <c r="H996" s="75" t="e">
        <f t="shared" si="95"/>
        <v>#VALUE!</v>
      </c>
      <c r="I996" s="72"/>
      <c r="J996" s="72"/>
      <c r="K996" s="72"/>
      <c r="L996" s="73" t="str">
        <f t="shared" si="96"/>
        <v/>
      </c>
    </row>
    <row r="997" spans="1:12" ht="18" customHeight="1" x14ac:dyDescent="0.15">
      <c r="A997" s="72"/>
      <c r="B997" s="73" t="str">
        <f t="shared" si="91"/>
        <v/>
      </c>
      <c r="C997" s="73" t="str">
        <f t="shared" si="92"/>
        <v/>
      </c>
      <c r="D997" s="73" t="str">
        <f t="shared" si="93"/>
        <v/>
      </c>
      <c r="E997" s="73" t="str">
        <f t="shared" si="94"/>
        <v/>
      </c>
      <c r="F997" s="74"/>
      <c r="G997" s="75" t="str">
        <f>IFERROR(VLOOKUP(A997,物料参数!B:H,7,FALSE),"")</f>
        <v/>
      </c>
      <c r="H997" s="75" t="e">
        <f t="shared" si="95"/>
        <v>#VALUE!</v>
      </c>
      <c r="I997" s="72"/>
      <c r="J997" s="72"/>
      <c r="K997" s="72"/>
      <c r="L997" s="73" t="str">
        <f t="shared" si="96"/>
        <v/>
      </c>
    </row>
    <row r="998" spans="1:12" ht="18" customHeight="1" x14ac:dyDescent="0.15">
      <c r="A998" s="72"/>
      <c r="B998" s="73" t="str">
        <f t="shared" si="91"/>
        <v/>
      </c>
      <c r="C998" s="73" t="str">
        <f t="shared" si="92"/>
        <v/>
      </c>
      <c r="D998" s="73" t="str">
        <f t="shared" si="93"/>
        <v/>
      </c>
      <c r="E998" s="73" t="str">
        <f t="shared" si="94"/>
        <v/>
      </c>
      <c r="F998" s="74"/>
      <c r="G998" s="75" t="str">
        <f>IFERROR(VLOOKUP(A998,物料参数!B:H,7,FALSE),"")</f>
        <v/>
      </c>
      <c r="H998" s="75" t="e">
        <f t="shared" si="95"/>
        <v>#VALUE!</v>
      </c>
      <c r="I998" s="72"/>
      <c r="J998" s="72"/>
      <c r="K998" s="72"/>
      <c r="L998" s="73" t="str">
        <f t="shared" si="96"/>
        <v/>
      </c>
    </row>
    <row r="999" spans="1:12" ht="18" customHeight="1" x14ac:dyDescent="0.15">
      <c r="A999" s="72"/>
      <c r="B999" s="73" t="str">
        <f t="shared" si="91"/>
        <v/>
      </c>
      <c r="C999" s="73" t="str">
        <f t="shared" si="92"/>
        <v/>
      </c>
      <c r="D999" s="73" t="str">
        <f t="shared" si="93"/>
        <v/>
      </c>
      <c r="E999" s="73" t="str">
        <f t="shared" si="94"/>
        <v/>
      </c>
      <c r="F999" s="74"/>
      <c r="G999" s="75" t="str">
        <f>IFERROR(VLOOKUP(A999,物料参数!B:H,7,FALSE),"")</f>
        <v/>
      </c>
      <c r="H999" s="75" t="e">
        <f t="shared" si="95"/>
        <v>#VALUE!</v>
      </c>
      <c r="I999" s="72"/>
      <c r="J999" s="72"/>
      <c r="K999" s="72"/>
      <c r="L999" s="73" t="str">
        <f t="shared" si="96"/>
        <v/>
      </c>
    </row>
    <row r="1000" spans="1:12" ht="18" customHeight="1" x14ac:dyDescent="0.15">
      <c r="A1000" s="72"/>
      <c r="B1000" s="73" t="str">
        <f t="shared" si="91"/>
        <v/>
      </c>
      <c r="C1000" s="73" t="str">
        <f t="shared" si="92"/>
        <v/>
      </c>
      <c r="D1000" s="73" t="str">
        <f t="shared" si="93"/>
        <v/>
      </c>
      <c r="E1000" s="73" t="str">
        <f t="shared" si="94"/>
        <v/>
      </c>
      <c r="F1000" s="74"/>
      <c r="G1000" s="75" t="str">
        <f>IFERROR(VLOOKUP(A1000,物料参数!B:H,7,FALSE),"")</f>
        <v/>
      </c>
      <c r="H1000" s="75" t="e">
        <f t="shared" si="95"/>
        <v>#VALUE!</v>
      </c>
      <c r="I1000" s="72"/>
      <c r="J1000" s="72"/>
      <c r="K1000" s="72"/>
      <c r="L1000" s="73" t="str">
        <f t="shared" si="96"/>
        <v/>
      </c>
    </row>
  </sheetData>
  <protectedRanges>
    <protectedRange password="CF66" sqref="B3:E1000" name="区域1" securityDescriptor=""/>
  </protectedRanges>
  <mergeCells count="2">
    <mergeCell ref="A1:L1"/>
    <mergeCell ref="M1:N2"/>
  </mergeCells>
  <phoneticPr fontId="16" type="noConversion"/>
  <pageMargins left="0.69930555555555596" right="0.69930555555555596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物料参数!$B$3:$B$1200</xm:f>
          </x14:formula1>
          <xm:sqref>A2:A1048576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6"/>
  <sheetViews>
    <sheetView workbookViewId="0">
      <selection sqref="A1:M1"/>
    </sheetView>
  </sheetViews>
  <sheetFormatPr defaultColWidth="9" defaultRowHeight="15.95" customHeight="1" x14ac:dyDescent="0.15"/>
  <cols>
    <col min="1" max="1" width="10.625" style="30" customWidth="1"/>
    <col min="2" max="5" width="10.625" style="31" customWidth="1"/>
    <col min="6" max="6" width="10.625" style="30" customWidth="1"/>
    <col min="7" max="8" width="10.625" style="32" customWidth="1"/>
    <col min="9" max="9" width="10.625" style="33" customWidth="1"/>
    <col min="10" max="10" width="10.625" style="34" customWidth="1"/>
    <col min="11" max="11" width="10.625" style="35" customWidth="1"/>
    <col min="12" max="13" width="10.625" style="36" customWidth="1"/>
    <col min="14" max="16" width="9" style="37"/>
    <col min="17" max="16384" width="9" style="38"/>
  </cols>
  <sheetData>
    <row r="1" spans="1:16" ht="27" customHeight="1" x14ac:dyDescent="0.15">
      <c r="A1" s="113" t="s">
        <v>51</v>
      </c>
      <c r="B1" s="114"/>
      <c r="C1" s="114"/>
      <c r="D1" s="114"/>
      <c r="E1" s="114"/>
      <c r="F1" s="115"/>
      <c r="G1" s="114"/>
      <c r="H1" s="114"/>
      <c r="I1" s="114"/>
      <c r="J1" s="114"/>
      <c r="K1" s="114"/>
      <c r="L1" s="114"/>
      <c r="M1" s="114"/>
    </row>
    <row r="2" spans="1:16" s="28" customFormat="1" ht="20.100000000000001" customHeight="1" x14ac:dyDescent="0.15">
      <c r="A2" s="120" t="s">
        <v>52</v>
      </c>
      <c r="B2" s="122" t="s">
        <v>53</v>
      </c>
      <c r="C2" s="122" t="s">
        <v>3</v>
      </c>
      <c r="D2" s="124" t="s">
        <v>4</v>
      </c>
      <c r="E2" s="122" t="s">
        <v>5</v>
      </c>
      <c r="F2" s="122" t="s">
        <v>54</v>
      </c>
      <c r="G2" s="116" t="s">
        <v>55</v>
      </c>
      <c r="H2" s="116"/>
      <c r="I2" s="117"/>
      <c r="J2" s="118" t="s">
        <v>56</v>
      </c>
      <c r="K2" s="117"/>
      <c r="L2" s="119"/>
      <c r="M2" s="126" t="s">
        <v>57</v>
      </c>
      <c r="N2" s="40"/>
      <c r="O2" s="40"/>
      <c r="P2" s="40"/>
    </row>
    <row r="3" spans="1:16" s="28" customFormat="1" ht="20.100000000000001" customHeight="1" x14ac:dyDescent="0.15">
      <c r="A3" s="121"/>
      <c r="B3" s="123"/>
      <c r="C3" s="123"/>
      <c r="D3" s="125"/>
      <c r="E3" s="123"/>
      <c r="F3" s="123"/>
      <c r="G3" s="39" t="s">
        <v>58</v>
      </c>
      <c r="H3" s="39" t="s">
        <v>35</v>
      </c>
      <c r="I3" s="41" t="s">
        <v>59</v>
      </c>
      <c r="J3" s="42" t="s">
        <v>58</v>
      </c>
      <c r="K3" s="41" t="s">
        <v>35</v>
      </c>
      <c r="L3" s="43" t="s">
        <v>59</v>
      </c>
      <c r="M3" s="127"/>
      <c r="N3" s="40"/>
      <c r="O3" s="40"/>
      <c r="P3" s="40"/>
    </row>
    <row r="4" spans="1:16" ht="18" customHeight="1" x14ac:dyDescent="0.15">
      <c r="A4" s="31" t="str">
        <f>物料参数!B3</f>
        <v>A0001</v>
      </c>
      <c r="B4" s="31" t="str">
        <f t="shared" ref="B4:B67" si="0">IF($A4=0,"",IF(VLOOKUP($A4,nbbm,2,FALSE)=0,"无此物料",VLOOKUP($A4,nbbm,2,FALSE)))</f>
        <v>摄像头</v>
      </c>
      <c r="C4" s="31" t="str">
        <f t="shared" ref="C4:C67" si="1">IF($A4=0,"",IF(VLOOKUP($A4,nbbm,3,FALSE)=0,"-",VLOOKUP($A4,nbbm,3,FALSE)))</f>
        <v>3.6mm</v>
      </c>
      <c r="D4" s="31" t="str">
        <f t="shared" ref="D4:D67" si="2">IF($A4=0,"",IF(VLOOKUP($A4,nbbm,4,FALSE)=0,"-",VLOOKUP($A4,nbbm,4,FALSE)))</f>
        <v>型号1</v>
      </c>
      <c r="E4" s="31" t="str">
        <f t="shared" ref="E4:E67" si="3">IF($A4=0,"",IF(VLOOKUP($A4,nbbm,5,FALSE)=0,"-",VLOOKUP($A4,nbbm,5,FALSE)))</f>
        <v>个</v>
      </c>
      <c r="G4" s="32">
        <f>SUMIFS(入库!F:F,入库!A:A,A4)</f>
        <v>50</v>
      </c>
      <c r="H4" s="32">
        <f>IFERROR(VLOOKUP(A4,物料参数!B:H,6,FALSE),"")</f>
        <v>99</v>
      </c>
      <c r="I4" s="32">
        <f>G4*H4</f>
        <v>4950</v>
      </c>
      <c r="J4" s="44">
        <f>SUMIFS(出库!F:F,出库!A:A,A4)</f>
        <v>29</v>
      </c>
      <c r="K4" s="44">
        <f>IFERROR(VLOOKUP(A4,物料参数!B:H,7,FALSE),"")</f>
        <v>129</v>
      </c>
      <c r="L4" s="44">
        <f>K4*J4</f>
        <v>3741</v>
      </c>
      <c r="M4" s="44">
        <f>F4+G4-J4</f>
        <v>21</v>
      </c>
    </row>
    <row r="5" spans="1:16" ht="18" customHeight="1" x14ac:dyDescent="0.15">
      <c r="A5" s="31" t="str">
        <f>物料参数!B4</f>
        <v>A0002</v>
      </c>
      <c r="B5" s="31" t="str">
        <f t="shared" si="0"/>
        <v>A4纸</v>
      </c>
      <c r="C5" s="31" t="str">
        <f t="shared" si="1"/>
        <v>21*29</v>
      </c>
      <c r="D5" s="31" t="str">
        <f t="shared" si="2"/>
        <v>型号2</v>
      </c>
      <c r="E5" s="31" t="str">
        <f t="shared" si="3"/>
        <v>张</v>
      </c>
      <c r="G5" s="32">
        <f>SUMIFS(入库!F:F,入库!A:A,A5)</f>
        <v>40</v>
      </c>
      <c r="H5" s="32">
        <f>IFERROR(VLOOKUP(A5,物料参数!B:H,6,FALSE),"")</f>
        <v>39.9</v>
      </c>
      <c r="I5" s="32">
        <f>G5*H5</f>
        <v>1596</v>
      </c>
      <c r="J5" s="44">
        <f>SUMIFS(出库!F:F,出库!A:A,A5)</f>
        <v>23</v>
      </c>
      <c r="K5" s="44">
        <f>IFERROR(VLOOKUP(A5,物料参数!B:H,7,FALSE),"")</f>
        <v>69.900000000000006</v>
      </c>
      <c r="L5" s="44">
        <f t="shared" ref="L5:L68" si="4">K5*J5</f>
        <v>1607.7</v>
      </c>
      <c r="M5" s="44">
        <f t="shared" ref="M5:M68" si="5">F5+G5-J5</f>
        <v>17</v>
      </c>
    </row>
    <row r="6" spans="1:16" ht="18" customHeight="1" x14ac:dyDescent="0.15">
      <c r="A6" s="31" t="str">
        <f>物料参数!B5</f>
        <v>A0003</v>
      </c>
      <c r="B6" s="31" t="str">
        <f t="shared" si="0"/>
        <v>台灯</v>
      </c>
      <c r="C6" s="31" t="str">
        <f t="shared" si="1"/>
        <v>12*0.54</v>
      </c>
      <c r="D6" s="31" t="str">
        <f t="shared" si="2"/>
        <v>型号3</v>
      </c>
      <c r="E6" s="31" t="str">
        <f t="shared" si="3"/>
        <v>台</v>
      </c>
      <c r="G6" s="32">
        <f>SUMIFS(入库!F:F,入库!A:A,A6)</f>
        <v>60</v>
      </c>
      <c r="H6" s="32">
        <f>IFERROR(VLOOKUP(A6,物料参数!B:H,6,FALSE),"")</f>
        <v>49.9</v>
      </c>
      <c r="I6" s="32">
        <f>G6*H6</f>
        <v>2994</v>
      </c>
      <c r="J6" s="44">
        <f>SUMIFS(出库!F:F,出库!A:A,A6)</f>
        <v>14</v>
      </c>
      <c r="K6" s="44">
        <f>IFERROR(VLOOKUP(A6,物料参数!B:H,7,FALSE),"")</f>
        <v>79.900000000000006</v>
      </c>
      <c r="L6" s="44">
        <f t="shared" si="4"/>
        <v>1118.5999999999999</v>
      </c>
      <c r="M6" s="44">
        <f t="shared" si="5"/>
        <v>46</v>
      </c>
    </row>
    <row r="7" spans="1:16" ht="18" customHeight="1" x14ac:dyDescent="0.15">
      <c r="A7" s="31" t="str">
        <f>物料参数!B6</f>
        <v>A0004</v>
      </c>
      <c r="B7" s="31" t="str">
        <f t="shared" si="0"/>
        <v>塑料盒</v>
      </c>
      <c r="C7" s="31" t="str">
        <f t="shared" si="1"/>
        <v>12cm×20cm</v>
      </c>
      <c r="D7" s="31" t="str">
        <f t="shared" si="2"/>
        <v>型号4</v>
      </c>
      <c r="E7" s="31" t="str">
        <f t="shared" si="3"/>
        <v>箱</v>
      </c>
      <c r="G7" s="32">
        <f>SUMIFS(入库!F:F,入库!A:A,A7)</f>
        <v>1000</v>
      </c>
      <c r="H7" s="32">
        <f>IFERROR(VLOOKUP(A7,物料参数!B:H,6,FALSE),"")</f>
        <v>39.9</v>
      </c>
      <c r="I7" s="32">
        <f>G7*H7</f>
        <v>39900</v>
      </c>
      <c r="J7" s="44">
        <f>SUMIFS(出库!F:F,出库!A:A,A7)</f>
        <v>456</v>
      </c>
      <c r="K7" s="44">
        <f>IFERROR(VLOOKUP(A7,物料参数!B:H,7,FALSE),"")</f>
        <v>69.900000000000006</v>
      </c>
      <c r="L7" s="44">
        <f t="shared" si="4"/>
        <v>31874.400000000001</v>
      </c>
      <c r="M7" s="44">
        <f t="shared" si="5"/>
        <v>544</v>
      </c>
    </row>
    <row r="8" spans="1:16" ht="18" customHeight="1" x14ac:dyDescent="0.15">
      <c r="A8" s="31" t="str">
        <f>物料参数!B7</f>
        <v>A0005</v>
      </c>
      <c r="B8" s="31" t="str">
        <f t="shared" si="0"/>
        <v>电热水壶</v>
      </c>
      <c r="C8" s="31" t="str">
        <f t="shared" si="1"/>
        <v>5L</v>
      </c>
      <c r="D8" s="31" t="str">
        <f t="shared" si="2"/>
        <v>型号5</v>
      </c>
      <c r="E8" s="31" t="str">
        <f t="shared" si="3"/>
        <v>个</v>
      </c>
      <c r="G8" s="32">
        <f>SUMIFS(入库!F:F,入库!A:A,A8)</f>
        <v>0</v>
      </c>
      <c r="H8" s="32">
        <f>IFERROR(VLOOKUP(A8,物料参数!B:H,6,FALSE),"")</f>
        <v>49.9</v>
      </c>
      <c r="I8" s="32">
        <f t="shared" ref="I8:I71" si="6">G8*H8</f>
        <v>0</v>
      </c>
      <c r="J8" s="44">
        <f>SUMIFS(出库!F:F,出库!A:A,A8)</f>
        <v>0</v>
      </c>
      <c r="K8" s="44">
        <f>IFERROR(VLOOKUP(A8,物料参数!B:H,7,FALSE),"")</f>
        <v>79.900000000000006</v>
      </c>
      <c r="L8" s="44">
        <f t="shared" si="4"/>
        <v>0</v>
      </c>
      <c r="M8" s="44">
        <f t="shared" si="5"/>
        <v>0</v>
      </c>
    </row>
    <row r="9" spans="1:16" ht="18" customHeight="1" x14ac:dyDescent="0.15">
      <c r="A9" s="31">
        <f>物料参数!B8</f>
        <v>0</v>
      </c>
      <c r="B9" s="31" t="str">
        <f t="shared" si="0"/>
        <v/>
      </c>
      <c r="C9" s="31" t="str">
        <f t="shared" si="1"/>
        <v/>
      </c>
      <c r="D9" s="31" t="str">
        <f t="shared" si="2"/>
        <v/>
      </c>
      <c r="E9" s="31" t="str">
        <f t="shared" si="3"/>
        <v/>
      </c>
      <c r="G9" s="32">
        <f>SUMIFS(入库!F:F,入库!A:A,A9)</f>
        <v>0</v>
      </c>
      <c r="H9" s="32" t="str">
        <f>IFERROR(VLOOKUP(A9,物料参数!B:H,6,FALSE),"")</f>
        <v/>
      </c>
      <c r="I9" s="32" t="e">
        <f t="shared" si="6"/>
        <v>#VALUE!</v>
      </c>
      <c r="J9" s="44">
        <f>SUMIFS(出库!F:F,出库!A:A,A9)</f>
        <v>0</v>
      </c>
      <c r="K9" s="44" t="str">
        <f>IFERROR(VLOOKUP(A9,物料参数!B:H,7,FALSE),"")</f>
        <v/>
      </c>
      <c r="L9" s="44" t="e">
        <f t="shared" si="4"/>
        <v>#VALUE!</v>
      </c>
      <c r="M9" s="44">
        <f t="shared" si="5"/>
        <v>0</v>
      </c>
    </row>
    <row r="10" spans="1:16" ht="18" customHeight="1" x14ac:dyDescent="0.15">
      <c r="A10" s="31">
        <f>物料参数!B9</f>
        <v>0</v>
      </c>
      <c r="B10" s="31" t="str">
        <f t="shared" si="0"/>
        <v/>
      </c>
      <c r="C10" s="31" t="str">
        <f t="shared" si="1"/>
        <v/>
      </c>
      <c r="D10" s="31" t="str">
        <f t="shared" si="2"/>
        <v/>
      </c>
      <c r="E10" s="31" t="str">
        <f t="shared" si="3"/>
        <v/>
      </c>
      <c r="G10" s="32">
        <f>SUMIFS(入库!F:F,入库!A:A,A10)</f>
        <v>0</v>
      </c>
      <c r="H10" s="32" t="str">
        <f>IFERROR(VLOOKUP(A10,物料参数!B:H,6,FALSE),"")</f>
        <v/>
      </c>
      <c r="I10" s="32" t="e">
        <f t="shared" si="6"/>
        <v>#VALUE!</v>
      </c>
      <c r="J10" s="44">
        <f>SUMIFS(出库!F:F,出库!A:A,A10)</f>
        <v>0</v>
      </c>
      <c r="K10" s="44" t="str">
        <f>IFERROR(VLOOKUP(A10,物料参数!B:H,7,FALSE),"")</f>
        <v/>
      </c>
      <c r="L10" s="44" t="e">
        <f t="shared" si="4"/>
        <v>#VALUE!</v>
      </c>
      <c r="M10" s="44">
        <f t="shared" si="5"/>
        <v>0</v>
      </c>
    </row>
    <row r="11" spans="1:16" ht="18" customHeight="1" x14ac:dyDescent="0.15">
      <c r="A11" s="31">
        <f>物料参数!B10</f>
        <v>0</v>
      </c>
      <c r="B11" s="31" t="str">
        <f t="shared" si="0"/>
        <v/>
      </c>
      <c r="C11" s="31" t="str">
        <f t="shared" si="1"/>
        <v/>
      </c>
      <c r="D11" s="31" t="str">
        <f t="shared" si="2"/>
        <v/>
      </c>
      <c r="E11" s="31" t="str">
        <f t="shared" si="3"/>
        <v/>
      </c>
      <c r="G11" s="32">
        <f>SUMIFS(入库!F:F,入库!A:A,A11)</f>
        <v>0</v>
      </c>
      <c r="H11" s="32" t="str">
        <f>IFERROR(VLOOKUP(A11,物料参数!B:H,6,FALSE),"")</f>
        <v/>
      </c>
      <c r="I11" s="32" t="e">
        <f t="shared" si="6"/>
        <v>#VALUE!</v>
      </c>
      <c r="J11" s="44">
        <f>SUMIFS(出库!F:F,出库!A:A,A11)</f>
        <v>0</v>
      </c>
      <c r="K11" s="44" t="str">
        <f>IFERROR(VLOOKUP(A11,物料参数!B:H,7,FALSE),"")</f>
        <v/>
      </c>
      <c r="L11" s="44" t="e">
        <f t="shared" si="4"/>
        <v>#VALUE!</v>
      </c>
      <c r="M11" s="44">
        <f t="shared" si="5"/>
        <v>0</v>
      </c>
    </row>
    <row r="12" spans="1:16" ht="18" customHeight="1" x14ac:dyDescent="0.15">
      <c r="A12" s="31">
        <f>物料参数!B11</f>
        <v>0</v>
      </c>
      <c r="B12" s="31" t="str">
        <f t="shared" si="0"/>
        <v/>
      </c>
      <c r="C12" s="31" t="str">
        <f t="shared" si="1"/>
        <v/>
      </c>
      <c r="D12" s="31" t="str">
        <f t="shared" si="2"/>
        <v/>
      </c>
      <c r="E12" s="31" t="str">
        <f t="shared" si="3"/>
        <v/>
      </c>
      <c r="G12" s="32">
        <f>SUMIFS(入库!F:F,入库!A:A,A12)</f>
        <v>0</v>
      </c>
      <c r="H12" s="32" t="str">
        <f>IFERROR(VLOOKUP(A12,物料参数!B:H,6,FALSE),"")</f>
        <v/>
      </c>
      <c r="I12" s="32" t="e">
        <f t="shared" si="6"/>
        <v>#VALUE!</v>
      </c>
      <c r="J12" s="44">
        <f>SUMIFS(出库!F:F,出库!A:A,A12)</f>
        <v>0</v>
      </c>
      <c r="K12" s="44" t="str">
        <f>IFERROR(VLOOKUP(A12,物料参数!B:H,7,FALSE),"")</f>
        <v/>
      </c>
      <c r="L12" s="44" t="e">
        <f t="shared" si="4"/>
        <v>#VALUE!</v>
      </c>
      <c r="M12" s="44">
        <f t="shared" si="5"/>
        <v>0</v>
      </c>
    </row>
    <row r="13" spans="1:16" ht="18" customHeight="1" x14ac:dyDescent="0.15">
      <c r="A13" s="31">
        <f>物料参数!B12</f>
        <v>0</v>
      </c>
      <c r="B13" s="31" t="str">
        <f t="shared" si="0"/>
        <v/>
      </c>
      <c r="C13" s="31" t="str">
        <f t="shared" si="1"/>
        <v/>
      </c>
      <c r="D13" s="31" t="str">
        <f t="shared" si="2"/>
        <v/>
      </c>
      <c r="E13" s="31" t="str">
        <f t="shared" si="3"/>
        <v/>
      </c>
      <c r="G13" s="32">
        <f>SUMIFS(入库!F:F,入库!A:A,A13)</f>
        <v>0</v>
      </c>
      <c r="H13" s="32" t="str">
        <f>IFERROR(VLOOKUP(A13,物料参数!B:H,6,FALSE),"")</f>
        <v/>
      </c>
      <c r="I13" s="32" t="e">
        <f t="shared" si="6"/>
        <v>#VALUE!</v>
      </c>
      <c r="J13" s="44">
        <f>SUMIFS(出库!F:F,出库!A:A,A13)</f>
        <v>0</v>
      </c>
      <c r="K13" s="44" t="str">
        <f>IFERROR(VLOOKUP(A13,物料参数!B:H,7,FALSE),"")</f>
        <v/>
      </c>
      <c r="L13" s="44" t="e">
        <f t="shared" si="4"/>
        <v>#VALUE!</v>
      </c>
      <c r="M13" s="44">
        <f t="shared" si="5"/>
        <v>0</v>
      </c>
    </row>
    <row r="14" spans="1:16" ht="18" customHeight="1" x14ac:dyDescent="0.15">
      <c r="A14" s="31">
        <f>物料参数!B13</f>
        <v>0</v>
      </c>
      <c r="B14" s="31" t="str">
        <f t="shared" si="0"/>
        <v/>
      </c>
      <c r="C14" s="31" t="str">
        <f t="shared" si="1"/>
        <v/>
      </c>
      <c r="D14" s="31" t="str">
        <f t="shared" si="2"/>
        <v/>
      </c>
      <c r="E14" s="31" t="str">
        <f t="shared" si="3"/>
        <v/>
      </c>
      <c r="G14" s="32">
        <f>SUMIFS(入库!F:F,入库!A:A,A14)</f>
        <v>0</v>
      </c>
      <c r="H14" s="32" t="str">
        <f>IFERROR(VLOOKUP(A14,物料参数!B:H,6,FALSE),"")</f>
        <v/>
      </c>
      <c r="I14" s="32" t="e">
        <f t="shared" si="6"/>
        <v>#VALUE!</v>
      </c>
      <c r="J14" s="44">
        <f>SUMIFS(出库!F:F,出库!A:A,A14)</f>
        <v>0</v>
      </c>
      <c r="K14" s="44" t="str">
        <f>IFERROR(VLOOKUP(A14,物料参数!B:H,7,FALSE),"")</f>
        <v/>
      </c>
      <c r="L14" s="44" t="e">
        <f t="shared" si="4"/>
        <v>#VALUE!</v>
      </c>
      <c r="M14" s="44">
        <f t="shared" si="5"/>
        <v>0</v>
      </c>
    </row>
    <row r="15" spans="1:16" ht="18" customHeight="1" x14ac:dyDescent="0.15">
      <c r="A15" s="31">
        <f>物料参数!B14</f>
        <v>0</v>
      </c>
      <c r="B15" s="31" t="str">
        <f t="shared" si="0"/>
        <v/>
      </c>
      <c r="C15" s="31" t="str">
        <f t="shared" si="1"/>
        <v/>
      </c>
      <c r="D15" s="31" t="str">
        <f t="shared" si="2"/>
        <v/>
      </c>
      <c r="E15" s="31" t="str">
        <f t="shared" si="3"/>
        <v/>
      </c>
      <c r="G15" s="32">
        <f>SUMIFS(入库!F:F,入库!A:A,A15)</f>
        <v>0</v>
      </c>
      <c r="H15" s="32" t="str">
        <f>IFERROR(VLOOKUP(A15,物料参数!B:H,6,FALSE),"")</f>
        <v/>
      </c>
      <c r="I15" s="32" t="e">
        <f t="shared" si="6"/>
        <v>#VALUE!</v>
      </c>
      <c r="J15" s="44">
        <f>SUMIFS(出库!F:F,出库!A:A,A15)</f>
        <v>0</v>
      </c>
      <c r="K15" s="44" t="str">
        <f>IFERROR(VLOOKUP(A15,物料参数!B:H,7,FALSE),"")</f>
        <v/>
      </c>
      <c r="L15" s="44" t="e">
        <f t="shared" si="4"/>
        <v>#VALUE!</v>
      </c>
      <c r="M15" s="44">
        <f t="shared" si="5"/>
        <v>0</v>
      </c>
    </row>
    <row r="16" spans="1:16" ht="18" customHeight="1" x14ac:dyDescent="0.15">
      <c r="A16" s="31">
        <f>物料参数!B15</f>
        <v>0</v>
      </c>
      <c r="B16" s="31" t="str">
        <f t="shared" si="0"/>
        <v/>
      </c>
      <c r="C16" s="31" t="str">
        <f t="shared" si="1"/>
        <v/>
      </c>
      <c r="D16" s="31" t="str">
        <f t="shared" si="2"/>
        <v/>
      </c>
      <c r="E16" s="31" t="str">
        <f t="shared" si="3"/>
        <v/>
      </c>
      <c r="G16" s="32">
        <f>SUMIFS(入库!F:F,入库!A:A,A16)</f>
        <v>0</v>
      </c>
      <c r="H16" s="32" t="str">
        <f>IFERROR(VLOOKUP(A16,物料参数!B:H,6,FALSE),"")</f>
        <v/>
      </c>
      <c r="I16" s="32" t="e">
        <f t="shared" si="6"/>
        <v>#VALUE!</v>
      </c>
      <c r="J16" s="44">
        <f>SUMIFS(出库!F:F,出库!A:A,A16)</f>
        <v>0</v>
      </c>
      <c r="K16" s="44" t="str">
        <f>IFERROR(VLOOKUP(A16,物料参数!B:H,7,FALSE),"")</f>
        <v/>
      </c>
      <c r="L16" s="44" t="e">
        <f t="shared" si="4"/>
        <v>#VALUE!</v>
      </c>
      <c r="M16" s="44">
        <f t="shared" si="5"/>
        <v>0</v>
      </c>
    </row>
    <row r="17" spans="1:13" ht="18" customHeight="1" x14ac:dyDescent="0.15">
      <c r="A17" s="31">
        <f>物料参数!B16</f>
        <v>0</v>
      </c>
      <c r="B17" s="31" t="str">
        <f t="shared" si="0"/>
        <v/>
      </c>
      <c r="C17" s="31" t="str">
        <f t="shared" si="1"/>
        <v/>
      </c>
      <c r="D17" s="31" t="str">
        <f t="shared" si="2"/>
        <v/>
      </c>
      <c r="E17" s="31" t="str">
        <f t="shared" si="3"/>
        <v/>
      </c>
      <c r="G17" s="32">
        <f>SUMIFS(入库!F:F,入库!A:A,A17)</f>
        <v>0</v>
      </c>
      <c r="H17" s="32" t="str">
        <f>IFERROR(VLOOKUP(A17,物料参数!B:H,6,FALSE),"")</f>
        <v/>
      </c>
      <c r="I17" s="32" t="e">
        <f t="shared" si="6"/>
        <v>#VALUE!</v>
      </c>
      <c r="J17" s="44">
        <f>SUMIFS(出库!F:F,出库!A:A,A17)</f>
        <v>0</v>
      </c>
      <c r="K17" s="44" t="str">
        <f>IFERROR(VLOOKUP(A17,物料参数!B:H,7,FALSE),"")</f>
        <v/>
      </c>
      <c r="L17" s="44" t="e">
        <f t="shared" si="4"/>
        <v>#VALUE!</v>
      </c>
      <c r="M17" s="44">
        <f t="shared" si="5"/>
        <v>0</v>
      </c>
    </row>
    <row r="18" spans="1:13" ht="18" customHeight="1" x14ac:dyDescent="0.15">
      <c r="A18" s="31">
        <f>物料参数!B17</f>
        <v>0</v>
      </c>
      <c r="B18" s="31" t="str">
        <f t="shared" si="0"/>
        <v/>
      </c>
      <c r="C18" s="31" t="str">
        <f t="shared" si="1"/>
        <v/>
      </c>
      <c r="D18" s="31" t="str">
        <f t="shared" si="2"/>
        <v/>
      </c>
      <c r="E18" s="31" t="str">
        <f t="shared" si="3"/>
        <v/>
      </c>
      <c r="G18" s="32">
        <f>SUMIFS(入库!F:F,入库!A:A,A18)</f>
        <v>0</v>
      </c>
      <c r="H18" s="32" t="str">
        <f>IFERROR(VLOOKUP(A18,物料参数!B:H,6,FALSE),"")</f>
        <v/>
      </c>
      <c r="I18" s="32" t="e">
        <f t="shared" si="6"/>
        <v>#VALUE!</v>
      </c>
      <c r="J18" s="44">
        <f>SUMIFS(出库!F:F,出库!A:A,A18)</f>
        <v>0</v>
      </c>
      <c r="K18" s="44" t="str">
        <f>IFERROR(VLOOKUP(A18,物料参数!B:H,7,FALSE),"")</f>
        <v/>
      </c>
      <c r="L18" s="44" t="e">
        <f t="shared" si="4"/>
        <v>#VALUE!</v>
      </c>
      <c r="M18" s="44">
        <f t="shared" si="5"/>
        <v>0</v>
      </c>
    </row>
    <row r="19" spans="1:13" ht="18" customHeight="1" x14ac:dyDescent="0.15">
      <c r="A19" s="31">
        <f>物料参数!B18</f>
        <v>0</v>
      </c>
      <c r="B19" s="31" t="str">
        <f t="shared" si="0"/>
        <v/>
      </c>
      <c r="C19" s="31" t="str">
        <f t="shared" si="1"/>
        <v/>
      </c>
      <c r="D19" s="31" t="str">
        <f t="shared" si="2"/>
        <v/>
      </c>
      <c r="E19" s="31" t="str">
        <f t="shared" si="3"/>
        <v/>
      </c>
      <c r="G19" s="32">
        <f>SUMIFS(入库!F:F,入库!A:A,A19)</f>
        <v>0</v>
      </c>
      <c r="H19" s="32" t="str">
        <f>IFERROR(VLOOKUP(A19,物料参数!B:H,6,FALSE),"")</f>
        <v/>
      </c>
      <c r="I19" s="32" t="e">
        <f t="shared" si="6"/>
        <v>#VALUE!</v>
      </c>
      <c r="J19" s="44">
        <f>SUMIFS(出库!F:F,出库!A:A,A19)</f>
        <v>0</v>
      </c>
      <c r="K19" s="44" t="str">
        <f>IFERROR(VLOOKUP(A19,物料参数!B:H,7,FALSE),"")</f>
        <v/>
      </c>
      <c r="L19" s="44" t="e">
        <f t="shared" si="4"/>
        <v>#VALUE!</v>
      </c>
      <c r="M19" s="44">
        <f t="shared" si="5"/>
        <v>0</v>
      </c>
    </row>
    <row r="20" spans="1:13" ht="18" customHeight="1" x14ac:dyDescent="0.15">
      <c r="A20" s="31">
        <f>物料参数!B19</f>
        <v>0</v>
      </c>
      <c r="B20" s="31" t="str">
        <f t="shared" si="0"/>
        <v/>
      </c>
      <c r="C20" s="31" t="str">
        <f t="shared" si="1"/>
        <v/>
      </c>
      <c r="D20" s="31" t="str">
        <f t="shared" si="2"/>
        <v/>
      </c>
      <c r="E20" s="31" t="str">
        <f t="shared" si="3"/>
        <v/>
      </c>
      <c r="G20" s="32">
        <f>SUMIFS(入库!F:F,入库!A:A,A20)</f>
        <v>0</v>
      </c>
      <c r="H20" s="32" t="str">
        <f>IFERROR(VLOOKUP(A20,物料参数!B:H,6,FALSE),"")</f>
        <v/>
      </c>
      <c r="I20" s="32" t="e">
        <f t="shared" si="6"/>
        <v>#VALUE!</v>
      </c>
      <c r="J20" s="44">
        <f>SUMIFS(出库!F:F,出库!A:A,A20)</f>
        <v>0</v>
      </c>
      <c r="K20" s="44" t="str">
        <f>IFERROR(VLOOKUP(A20,物料参数!B:H,7,FALSE),"")</f>
        <v/>
      </c>
      <c r="L20" s="44" t="e">
        <f t="shared" si="4"/>
        <v>#VALUE!</v>
      </c>
      <c r="M20" s="44">
        <f t="shared" si="5"/>
        <v>0</v>
      </c>
    </row>
    <row r="21" spans="1:13" ht="18" customHeight="1" x14ac:dyDescent="0.15">
      <c r="A21" s="31">
        <f>物料参数!B20</f>
        <v>0</v>
      </c>
      <c r="B21" s="31" t="str">
        <f t="shared" si="0"/>
        <v/>
      </c>
      <c r="C21" s="31" t="str">
        <f t="shared" si="1"/>
        <v/>
      </c>
      <c r="D21" s="31" t="str">
        <f t="shared" si="2"/>
        <v/>
      </c>
      <c r="E21" s="31" t="str">
        <f t="shared" si="3"/>
        <v/>
      </c>
      <c r="G21" s="32">
        <f>SUMIFS(入库!F:F,入库!A:A,A21)</f>
        <v>0</v>
      </c>
      <c r="H21" s="32" t="str">
        <f>IFERROR(VLOOKUP(A21,物料参数!B:H,6,FALSE),"")</f>
        <v/>
      </c>
      <c r="I21" s="32" t="e">
        <f t="shared" si="6"/>
        <v>#VALUE!</v>
      </c>
      <c r="J21" s="44">
        <f>SUMIFS(出库!F:F,出库!A:A,A21)</f>
        <v>0</v>
      </c>
      <c r="K21" s="44" t="str">
        <f>IFERROR(VLOOKUP(A21,物料参数!B:H,7,FALSE),"")</f>
        <v/>
      </c>
      <c r="L21" s="44" t="e">
        <f t="shared" si="4"/>
        <v>#VALUE!</v>
      </c>
      <c r="M21" s="44">
        <f t="shared" si="5"/>
        <v>0</v>
      </c>
    </row>
    <row r="22" spans="1:13" ht="18" customHeight="1" x14ac:dyDescent="0.15">
      <c r="A22" s="31">
        <f>物料参数!B21</f>
        <v>0</v>
      </c>
      <c r="B22" s="31" t="str">
        <f t="shared" si="0"/>
        <v/>
      </c>
      <c r="C22" s="31" t="str">
        <f t="shared" si="1"/>
        <v/>
      </c>
      <c r="D22" s="31" t="str">
        <f t="shared" si="2"/>
        <v/>
      </c>
      <c r="E22" s="31" t="str">
        <f t="shared" si="3"/>
        <v/>
      </c>
      <c r="G22" s="32">
        <f>SUMIFS(入库!F:F,入库!A:A,A22)</f>
        <v>0</v>
      </c>
      <c r="H22" s="32" t="str">
        <f>IFERROR(VLOOKUP(A22,物料参数!B:H,6,FALSE),"")</f>
        <v/>
      </c>
      <c r="I22" s="32" t="e">
        <f t="shared" si="6"/>
        <v>#VALUE!</v>
      </c>
      <c r="J22" s="44">
        <f>SUMIFS(出库!F:F,出库!A:A,A22)</f>
        <v>0</v>
      </c>
      <c r="K22" s="44" t="str">
        <f>IFERROR(VLOOKUP(A22,物料参数!B:H,7,FALSE),"")</f>
        <v/>
      </c>
      <c r="L22" s="44" t="e">
        <f t="shared" si="4"/>
        <v>#VALUE!</v>
      </c>
      <c r="M22" s="44">
        <f t="shared" si="5"/>
        <v>0</v>
      </c>
    </row>
    <row r="23" spans="1:13" ht="18" customHeight="1" x14ac:dyDescent="0.15">
      <c r="A23" s="31">
        <f>物料参数!B22</f>
        <v>0</v>
      </c>
      <c r="B23" s="31" t="str">
        <f t="shared" si="0"/>
        <v/>
      </c>
      <c r="C23" s="31" t="str">
        <f t="shared" si="1"/>
        <v/>
      </c>
      <c r="D23" s="31" t="str">
        <f t="shared" si="2"/>
        <v/>
      </c>
      <c r="E23" s="31" t="str">
        <f t="shared" si="3"/>
        <v/>
      </c>
      <c r="G23" s="32">
        <f>SUMIFS(入库!F:F,入库!A:A,A23)</f>
        <v>0</v>
      </c>
      <c r="H23" s="32" t="str">
        <f>IFERROR(VLOOKUP(A23,物料参数!B:H,6,FALSE),"")</f>
        <v/>
      </c>
      <c r="I23" s="32" t="e">
        <f t="shared" si="6"/>
        <v>#VALUE!</v>
      </c>
      <c r="J23" s="44">
        <f>SUMIFS(出库!F:F,出库!A:A,A23)</f>
        <v>0</v>
      </c>
      <c r="K23" s="44" t="str">
        <f>IFERROR(VLOOKUP(A23,物料参数!B:H,7,FALSE),"")</f>
        <v/>
      </c>
      <c r="L23" s="44" t="e">
        <f t="shared" si="4"/>
        <v>#VALUE!</v>
      </c>
      <c r="M23" s="44">
        <f t="shared" si="5"/>
        <v>0</v>
      </c>
    </row>
    <row r="24" spans="1:13" ht="18" customHeight="1" x14ac:dyDescent="0.15">
      <c r="A24" s="31">
        <f>物料参数!B23</f>
        <v>0</v>
      </c>
      <c r="B24" s="31" t="str">
        <f t="shared" si="0"/>
        <v/>
      </c>
      <c r="C24" s="31" t="str">
        <f t="shared" si="1"/>
        <v/>
      </c>
      <c r="D24" s="31" t="str">
        <f t="shared" si="2"/>
        <v/>
      </c>
      <c r="E24" s="31" t="str">
        <f t="shared" si="3"/>
        <v/>
      </c>
      <c r="G24" s="32">
        <f>SUMIFS(入库!F:F,入库!A:A,A24)</f>
        <v>0</v>
      </c>
      <c r="H24" s="32" t="str">
        <f>IFERROR(VLOOKUP(A24,物料参数!B:H,6,FALSE),"")</f>
        <v/>
      </c>
      <c r="I24" s="32" t="e">
        <f t="shared" si="6"/>
        <v>#VALUE!</v>
      </c>
      <c r="J24" s="44">
        <f>SUMIFS(出库!F:F,出库!A:A,A24)</f>
        <v>0</v>
      </c>
      <c r="K24" s="44" t="str">
        <f>IFERROR(VLOOKUP(A24,物料参数!B:H,7,FALSE),"")</f>
        <v/>
      </c>
      <c r="L24" s="44" t="e">
        <f t="shared" si="4"/>
        <v>#VALUE!</v>
      </c>
      <c r="M24" s="44">
        <f t="shared" si="5"/>
        <v>0</v>
      </c>
    </row>
    <row r="25" spans="1:13" ht="18" customHeight="1" x14ac:dyDescent="0.15">
      <c r="A25" s="31">
        <f>物料参数!B24</f>
        <v>0</v>
      </c>
      <c r="B25" s="31" t="str">
        <f t="shared" si="0"/>
        <v/>
      </c>
      <c r="C25" s="31" t="str">
        <f t="shared" si="1"/>
        <v/>
      </c>
      <c r="D25" s="31" t="str">
        <f t="shared" si="2"/>
        <v/>
      </c>
      <c r="E25" s="31" t="str">
        <f t="shared" si="3"/>
        <v/>
      </c>
      <c r="G25" s="32">
        <f>SUMIFS(入库!F:F,入库!A:A,A25)</f>
        <v>0</v>
      </c>
      <c r="H25" s="32" t="str">
        <f>IFERROR(VLOOKUP(A25,物料参数!B:H,6,FALSE),"")</f>
        <v/>
      </c>
      <c r="I25" s="32" t="e">
        <f t="shared" si="6"/>
        <v>#VALUE!</v>
      </c>
      <c r="J25" s="44">
        <f>SUMIFS(出库!F:F,出库!A:A,A25)</f>
        <v>0</v>
      </c>
      <c r="K25" s="44" t="str">
        <f>IFERROR(VLOOKUP(A25,物料参数!B:H,7,FALSE),"")</f>
        <v/>
      </c>
      <c r="L25" s="44" t="e">
        <f t="shared" si="4"/>
        <v>#VALUE!</v>
      </c>
      <c r="M25" s="44">
        <f t="shared" si="5"/>
        <v>0</v>
      </c>
    </row>
    <row r="26" spans="1:13" ht="18" customHeight="1" x14ac:dyDescent="0.15">
      <c r="A26" s="31">
        <f>物料参数!B25</f>
        <v>0</v>
      </c>
      <c r="B26" s="31" t="str">
        <f t="shared" si="0"/>
        <v/>
      </c>
      <c r="C26" s="31" t="str">
        <f t="shared" si="1"/>
        <v/>
      </c>
      <c r="D26" s="31" t="str">
        <f t="shared" si="2"/>
        <v/>
      </c>
      <c r="E26" s="31" t="str">
        <f t="shared" si="3"/>
        <v/>
      </c>
      <c r="G26" s="32">
        <f>SUMIFS(入库!F:F,入库!A:A,A26)</f>
        <v>0</v>
      </c>
      <c r="H26" s="32" t="str">
        <f>IFERROR(VLOOKUP(A26,物料参数!B:H,6,FALSE),"")</f>
        <v/>
      </c>
      <c r="I26" s="32" t="e">
        <f t="shared" si="6"/>
        <v>#VALUE!</v>
      </c>
      <c r="J26" s="44">
        <f>SUMIFS(出库!F:F,出库!A:A,A26)</f>
        <v>0</v>
      </c>
      <c r="K26" s="44" t="str">
        <f>IFERROR(VLOOKUP(A26,物料参数!B:H,7,FALSE),"")</f>
        <v/>
      </c>
      <c r="L26" s="44" t="e">
        <f t="shared" si="4"/>
        <v>#VALUE!</v>
      </c>
      <c r="M26" s="44">
        <f t="shared" si="5"/>
        <v>0</v>
      </c>
    </row>
    <row r="27" spans="1:13" ht="18" customHeight="1" x14ac:dyDescent="0.15">
      <c r="A27" s="31">
        <f>物料参数!B26</f>
        <v>0</v>
      </c>
      <c r="B27" s="31" t="str">
        <f t="shared" si="0"/>
        <v/>
      </c>
      <c r="C27" s="31" t="str">
        <f t="shared" si="1"/>
        <v/>
      </c>
      <c r="D27" s="31" t="str">
        <f t="shared" si="2"/>
        <v/>
      </c>
      <c r="E27" s="31" t="str">
        <f t="shared" si="3"/>
        <v/>
      </c>
      <c r="G27" s="32">
        <f>SUMIFS(入库!F:F,入库!A:A,A27)</f>
        <v>0</v>
      </c>
      <c r="H27" s="32" t="str">
        <f>IFERROR(VLOOKUP(A27,物料参数!B:H,6,FALSE),"")</f>
        <v/>
      </c>
      <c r="I27" s="32" t="e">
        <f t="shared" si="6"/>
        <v>#VALUE!</v>
      </c>
      <c r="J27" s="44">
        <f>SUMIFS(出库!F:F,出库!A:A,A27)</f>
        <v>0</v>
      </c>
      <c r="K27" s="44" t="str">
        <f>IFERROR(VLOOKUP(A27,物料参数!B:H,7,FALSE),"")</f>
        <v/>
      </c>
      <c r="L27" s="44" t="e">
        <f t="shared" si="4"/>
        <v>#VALUE!</v>
      </c>
      <c r="M27" s="44">
        <f t="shared" si="5"/>
        <v>0</v>
      </c>
    </row>
    <row r="28" spans="1:13" ht="18" customHeight="1" x14ac:dyDescent="0.15">
      <c r="A28" s="31">
        <f>物料参数!B27</f>
        <v>0</v>
      </c>
      <c r="B28" s="31" t="str">
        <f t="shared" si="0"/>
        <v/>
      </c>
      <c r="C28" s="31" t="str">
        <f t="shared" si="1"/>
        <v/>
      </c>
      <c r="D28" s="31" t="str">
        <f t="shared" si="2"/>
        <v/>
      </c>
      <c r="E28" s="31" t="str">
        <f t="shared" si="3"/>
        <v/>
      </c>
      <c r="G28" s="32">
        <f>SUMIFS(入库!F:F,入库!A:A,A28)</f>
        <v>0</v>
      </c>
      <c r="H28" s="32" t="str">
        <f>IFERROR(VLOOKUP(A28,物料参数!B:H,6,FALSE),"")</f>
        <v/>
      </c>
      <c r="I28" s="32" t="e">
        <f t="shared" si="6"/>
        <v>#VALUE!</v>
      </c>
      <c r="J28" s="44">
        <f>SUMIFS(出库!F:F,出库!A:A,A28)</f>
        <v>0</v>
      </c>
      <c r="K28" s="44" t="str">
        <f>IFERROR(VLOOKUP(A28,物料参数!B:H,7,FALSE),"")</f>
        <v/>
      </c>
      <c r="L28" s="44" t="e">
        <f t="shared" si="4"/>
        <v>#VALUE!</v>
      </c>
      <c r="M28" s="44">
        <f t="shared" si="5"/>
        <v>0</v>
      </c>
    </row>
    <row r="29" spans="1:13" ht="18" customHeight="1" x14ac:dyDescent="0.15">
      <c r="A29" s="31">
        <f>物料参数!B28</f>
        <v>0</v>
      </c>
      <c r="B29" s="31" t="str">
        <f t="shared" si="0"/>
        <v/>
      </c>
      <c r="C29" s="31" t="str">
        <f t="shared" si="1"/>
        <v/>
      </c>
      <c r="D29" s="31" t="str">
        <f t="shared" si="2"/>
        <v/>
      </c>
      <c r="E29" s="31" t="str">
        <f t="shared" si="3"/>
        <v/>
      </c>
      <c r="G29" s="32">
        <f>SUMIFS(入库!F:F,入库!A:A,A29)</f>
        <v>0</v>
      </c>
      <c r="H29" s="32" t="str">
        <f>IFERROR(VLOOKUP(A29,物料参数!B:H,6,FALSE),"")</f>
        <v/>
      </c>
      <c r="I29" s="32" t="e">
        <f t="shared" si="6"/>
        <v>#VALUE!</v>
      </c>
      <c r="J29" s="44">
        <f>SUMIFS(出库!F:F,出库!A:A,A29)</f>
        <v>0</v>
      </c>
      <c r="K29" s="44" t="str">
        <f>IFERROR(VLOOKUP(A29,物料参数!B:H,7,FALSE),"")</f>
        <v/>
      </c>
      <c r="L29" s="44" t="e">
        <f t="shared" si="4"/>
        <v>#VALUE!</v>
      </c>
      <c r="M29" s="44">
        <f t="shared" si="5"/>
        <v>0</v>
      </c>
    </row>
    <row r="30" spans="1:13" ht="18" customHeight="1" x14ac:dyDescent="0.15">
      <c r="A30" s="31">
        <f>物料参数!B29</f>
        <v>0</v>
      </c>
      <c r="B30" s="31" t="str">
        <f t="shared" si="0"/>
        <v/>
      </c>
      <c r="C30" s="31" t="str">
        <f t="shared" si="1"/>
        <v/>
      </c>
      <c r="D30" s="31" t="str">
        <f t="shared" si="2"/>
        <v/>
      </c>
      <c r="E30" s="31" t="str">
        <f t="shared" si="3"/>
        <v/>
      </c>
      <c r="G30" s="32">
        <f>SUMIFS(入库!F:F,入库!A:A,A30)</f>
        <v>0</v>
      </c>
      <c r="H30" s="32" t="str">
        <f>IFERROR(VLOOKUP(A30,物料参数!B:H,6,FALSE),"")</f>
        <v/>
      </c>
      <c r="I30" s="32" t="e">
        <f t="shared" si="6"/>
        <v>#VALUE!</v>
      </c>
      <c r="J30" s="44">
        <f>SUMIFS(出库!F:F,出库!A:A,A30)</f>
        <v>0</v>
      </c>
      <c r="K30" s="44" t="str">
        <f>IFERROR(VLOOKUP(A30,物料参数!B:H,7,FALSE),"")</f>
        <v/>
      </c>
      <c r="L30" s="44" t="e">
        <f t="shared" si="4"/>
        <v>#VALUE!</v>
      </c>
      <c r="M30" s="44">
        <f t="shared" si="5"/>
        <v>0</v>
      </c>
    </row>
    <row r="31" spans="1:13" ht="18" customHeight="1" x14ac:dyDescent="0.15">
      <c r="A31" s="31">
        <f>物料参数!B30</f>
        <v>0</v>
      </c>
      <c r="B31" s="31" t="str">
        <f t="shared" si="0"/>
        <v/>
      </c>
      <c r="C31" s="31" t="str">
        <f t="shared" si="1"/>
        <v/>
      </c>
      <c r="D31" s="31" t="str">
        <f t="shared" si="2"/>
        <v/>
      </c>
      <c r="E31" s="31" t="str">
        <f t="shared" si="3"/>
        <v/>
      </c>
      <c r="G31" s="32">
        <f>SUMIFS(入库!F:F,入库!A:A,A31)</f>
        <v>0</v>
      </c>
      <c r="H31" s="32" t="str">
        <f>IFERROR(VLOOKUP(A31,物料参数!B:H,6,FALSE),"")</f>
        <v/>
      </c>
      <c r="I31" s="32" t="e">
        <f t="shared" si="6"/>
        <v>#VALUE!</v>
      </c>
      <c r="J31" s="44">
        <f>SUMIFS(出库!F:F,出库!A:A,A31)</f>
        <v>0</v>
      </c>
      <c r="K31" s="44" t="str">
        <f>IFERROR(VLOOKUP(A31,物料参数!B:H,7,FALSE),"")</f>
        <v/>
      </c>
      <c r="L31" s="44" t="e">
        <f t="shared" si="4"/>
        <v>#VALUE!</v>
      </c>
      <c r="M31" s="44">
        <f t="shared" si="5"/>
        <v>0</v>
      </c>
    </row>
    <row r="32" spans="1:13" ht="18" customHeight="1" x14ac:dyDescent="0.15">
      <c r="A32" s="31">
        <f>物料参数!B31</f>
        <v>0</v>
      </c>
      <c r="B32" s="31" t="str">
        <f t="shared" si="0"/>
        <v/>
      </c>
      <c r="C32" s="31" t="str">
        <f t="shared" si="1"/>
        <v/>
      </c>
      <c r="D32" s="31" t="str">
        <f t="shared" si="2"/>
        <v/>
      </c>
      <c r="E32" s="31" t="str">
        <f t="shared" si="3"/>
        <v/>
      </c>
      <c r="G32" s="32">
        <f>SUMIFS(入库!F:F,入库!A:A,A32)</f>
        <v>0</v>
      </c>
      <c r="H32" s="32" t="str">
        <f>IFERROR(VLOOKUP(A32,物料参数!B:H,6,FALSE),"")</f>
        <v/>
      </c>
      <c r="I32" s="32" t="e">
        <f t="shared" si="6"/>
        <v>#VALUE!</v>
      </c>
      <c r="J32" s="44">
        <f>SUMIFS(出库!F:F,出库!A:A,A32)</f>
        <v>0</v>
      </c>
      <c r="K32" s="44" t="str">
        <f>IFERROR(VLOOKUP(A32,物料参数!B:H,7,FALSE),"")</f>
        <v/>
      </c>
      <c r="L32" s="44" t="e">
        <f t="shared" si="4"/>
        <v>#VALUE!</v>
      </c>
      <c r="M32" s="44">
        <f t="shared" si="5"/>
        <v>0</v>
      </c>
    </row>
    <row r="33" spans="1:13" ht="18" customHeight="1" x14ac:dyDescent="0.15">
      <c r="A33" s="31">
        <f>物料参数!B32</f>
        <v>0</v>
      </c>
      <c r="B33" s="31" t="str">
        <f t="shared" si="0"/>
        <v/>
      </c>
      <c r="C33" s="31" t="str">
        <f t="shared" si="1"/>
        <v/>
      </c>
      <c r="D33" s="31" t="str">
        <f t="shared" si="2"/>
        <v/>
      </c>
      <c r="E33" s="31" t="str">
        <f t="shared" si="3"/>
        <v/>
      </c>
      <c r="G33" s="32">
        <f>SUMIFS(入库!F:F,入库!A:A,A33)</f>
        <v>0</v>
      </c>
      <c r="H33" s="32" t="str">
        <f>IFERROR(VLOOKUP(A33,物料参数!B:H,6,FALSE),"")</f>
        <v/>
      </c>
      <c r="I33" s="32" t="e">
        <f t="shared" si="6"/>
        <v>#VALUE!</v>
      </c>
      <c r="J33" s="44">
        <f>SUMIFS(出库!F:F,出库!A:A,A33)</f>
        <v>0</v>
      </c>
      <c r="K33" s="44" t="str">
        <f>IFERROR(VLOOKUP(A33,物料参数!B:H,7,FALSE),"")</f>
        <v/>
      </c>
      <c r="L33" s="44" t="e">
        <f t="shared" si="4"/>
        <v>#VALUE!</v>
      </c>
      <c r="M33" s="44">
        <f t="shared" si="5"/>
        <v>0</v>
      </c>
    </row>
    <row r="34" spans="1:13" ht="18" customHeight="1" x14ac:dyDescent="0.15">
      <c r="A34" s="31">
        <f>物料参数!B33</f>
        <v>0</v>
      </c>
      <c r="B34" s="31" t="str">
        <f t="shared" si="0"/>
        <v/>
      </c>
      <c r="C34" s="31" t="str">
        <f t="shared" si="1"/>
        <v/>
      </c>
      <c r="D34" s="31" t="str">
        <f t="shared" si="2"/>
        <v/>
      </c>
      <c r="E34" s="31" t="str">
        <f t="shared" si="3"/>
        <v/>
      </c>
      <c r="G34" s="32">
        <f>SUMIFS(入库!F:F,入库!A:A,A34)</f>
        <v>0</v>
      </c>
      <c r="H34" s="32" t="str">
        <f>IFERROR(VLOOKUP(A34,物料参数!B:H,6,FALSE),"")</f>
        <v/>
      </c>
      <c r="I34" s="32" t="e">
        <f t="shared" si="6"/>
        <v>#VALUE!</v>
      </c>
      <c r="J34" s="44">
        <f>SUMIFS(出库!F:F,出库!A:A,A34)</f>
        <v>0</v>
      </c>
      <c r="K34" s="44" t="str">
        <f>IFERROR(VLOOKUP(A34,物料参数!B:H,7,FALSE),"")</f>
        <v/>
      </c>
      <c r="L34" s="44" t="e">
        <f t="shared" si="4"/>
        <v>#VALUE!</v>
      </c>
      <c r="M34" s="44">
        <f t="shared" si="5"/>
        <v>0</v>
      </c>
    </row>
    <row r="35" spans="1:13" ht="18" customHeight="1" x14ac:dyDescent="0.15">
      <c r="A35" s="31">
        <f>物料参数!B34</f>
        <v>0</v>
      </c>
      <c r="B35" s="31" t="str">
        <f t="shared" si="0"/>
        <v/>
      </c>
      <c r="C35" s="31" t="str">
        <f t="shared" si="1"/>
        <v/>
      </c>
      <c r="D35" s="31" t="str">
        <f t="shared" si="2"/>
        <v/>
      </c>
      <c r="E35" s="31" t="str">
        <f t="shared" si="3"/>
        <v/>
      </c>
      <c r="G35" s="32">
        <f>SUMIFS(入库!F:F,入库!A:A,A35)</f>
        <v>0</v>
      </c>
      <c r="H35" s="32" t="str">
        <f>IFERROR(VLOOKUP(A35,物料参数!B:H,6,FALSE),"")</f>
        <v/>
      </c>
      <c r="I35" s="32" t="e">
        <f t="shared" si="6"/>
        <v>#VALUE!</v>
      </c>
      <c r="J35" s="44">
        <f>SUMIFS(出库!F:F,出库!A:A,A35)</f>
        <v>0</v>
      </c>
      <c r="K35" s="44" t="str">
        <f>IFERROR(VLOOKUP(A35,物料参数!B:H,7,FALSE),"")</f>
        <v/>
      </c>
      <c r="L35" s="44" t="e">
        <f t="shared" si="4"/>
        <v>#VALUE!</v>
      </c>
      <c r="M35" s="44">
        <f t="shared" si="5"/>
        <v>0</v>
      </c>
    </row>
    <row r="36" spans="1:13" ht="18" customHeight="1" x14ac:dyDescent="0.15">
      <c r="A36" s="31">
        <f>物料参数!B35</f>
        <v>0</v>
      </c>
      <c r="B36" s="31" t="str">
        <f t="shared" si="0"/>
        <v/>
      </c>
      <c r="C36" s="31" t="str">
        <f t="shared" si="1"/>
        <v/>
      </c>
      <c r="D36" s="31" t="str">
        <f t="shared" si="2"/>
        <v/>
      </c>
      <c r="E36" s="31" t="str">
        <f t="shared" si="3"/>
        <v/>
      </c>
      <c r="G36" s="32">
        <f>SUMIFS(入库!F:F,入库!A:A,A36)</f>
        <v>0</v>
      </c>
      <c r="H36" s="32" t="str">
        <f>IFERROR(VLOOKUP(A36,物料参数!B:H,6,FALSE),"")</f>
        <v/>
      </c>
      <c r="I36" s="32" t="e">
        <f t="shared" si="6"/>
        <v>#VALUE!</v>
      </c>
      <c r="J36" s="44">
        <f>SUMIFS(出库!F:F,出库!A:A,A36)</f>
        <v>0</v>
      </c>
      <c r="K36" s="44" t="str">
        <f>IFERROR(VLOOKUP(A36,物料参数!B:H,7,FALSE),"")</f>
        <v/>
      </c>
      <c r="L36" s="44" t="e">
        <f t="shared" si="4"/>
        <v>#VALUE!</v>
      </c>
      <c r="M36" s="44">
        <f t="shared" si="5"/>
        <v>0</v>
      </c>
    </row>
    <row r="37" spans="1:13" ht="18" customHeight="1" x14ac:dyDescent="0.15">
      <c r="A37" s="31">
        <f>物料参数!B36</f>
        <v>0</v>
      </c>
      <c r="B37" s="31" t="str">
        <f t="shared" si="0"/>
        <v/>
      </c>
      <c r="C37" s="31" t="str">
        <f t="shared" si="1"/>
        <v/>
      </c>
      <c r="D37" s="31" t="str">
        <f t="shared" si="2"/>
        <v/>
      </c>
      <c r="E37" s="31" t="str">
        <f t="shared" si="3"/>
        <v/>
      </c>
      <c r="G37" s="32">
        <f>SUMIFS(入库!F:F,入库!A:A,A37)</f>
        <v>0</v>
      </c>
      <c r="H37" s="32" t="str">
        <f>IFERROR(VLOOKUP(A37,物料参数!B:H,6,FALSE),"")</f>
        <v/>
      </c>
      <c r="I37" s="32" t="e">
        <f t="shared" si="6"/>
        <v>#VALUE!</v>
      </c>
      <c r="J37" s="44">
        <f>SUMIFS(出库!F:F,出库!A:A,A37)</f>
        <v>0</v>
      </c>
      <c r="K37" s="44" t="str">
        <f>IFERROR(VLOOKUP(A37,物料参数!B:H,7,FALSE),"")</f>
        <v/>
      </c>
      <c r="L37" s="44" t="e">
        <f t="shared" si="4"/>
        <v>#VALUE!</v>
      </c>
      <c r="M37" s="44">
        <f t="shared" si="5"/>
        <v>0</v>
      </c>
    </row>
    <row r="38" spans="1:13" ht="18" customHeight="1" x14ac:dyDescent="0.15">
      <c r="A38" s="31">
        <f>物料参数!B37</f>
        <v>0</v>
      </c>
      <c r="B38" s="31" t="str">
        <f t="shared" si="0"/>
        <v/>
      </c>
      <c r="C38" s="31" t="str">
        <f t="shared" si="1"/>
        <v/>
      </c>
      <c r="D38" s="31" t="str">
        <f t="shared" si="2"/>
        <v/>
      </c>
      <c r="E38" s="31" t="str">
        <f t="shared" si="3"/>
        <v/>
      </c>
      <c r="G38" s="32">
        <f>SUMIFS(入库!F:F,入库!A:A,A38)</f>
        <v>0</v>
      </c>
      <c r="H38" s="32" t="str">
        <f>IFERROR(VLOOKUP(A38,物料参数!B:H,6,FALSE),"")</f>
        <v/>
      </c>
      <c r="I38" s="32" t="e">
        <f t="shared" si="6"/>
        <v>#VALUE!</v>
      </c>
      <c r="J38" s="44">
        <f>SUMIFS(出库!F:F,出库!A:A,A38)</f>
        <v>0</v>
      </c>
      <c r="K38" s="44" t="str">
        <f>IFERROR(VLOOKUP(A38,物料参数!B:H,7,FALSE),"")</f>
        <v/>
      </c>
      <c r="L38" s="44" t="e">
        <f t="shared" si="4"/>
        <v>#VALUE!</v>
      </c>
      <c r="M38" s="44">
        <f t="shared" si="5"/>
        <v>0</v>
      </c>
    </row>
    <row r="39" spans="1:13" ht="18" customHeight="1" x14ac:dyDescent="0.15">
      <c r="A39" s="31">
        <f>物料参数!B38</f>
        <v>0</v>
      </c>
      <c r="B39" s="31" t="str">
        <f t="shared" si="0"/>
        <v/>
      </c>
      <c r="C39" s="31" t="str">
        <f t="shared" si="1"/>
        <v/>
      </c>
      <c r="D39" s="31" t="str">
        <f t="shared" si="2"/>
        <v/>
      </c>
      <c r="E39" s="31" t="str">
        <f t="shared" si="3"/>
        <v/>
      </c>
      <c r="G39" s="32">
        <f>SUMIFS(入库!F:F,入库!A:A,A39)</f>
        <v>0</v>
      </c>
      <c r="H39" s="32" t="str">
        <f>IFERROR(VLOOKUP(A39,物料参数!B:H,6,FALSE),"")</f>
        <v/>
      </c>
      <c r="I39" s="32" t="e">
        <f t="shared" si="6"/>
        <v>#VALUE!</v>
      </c>
      <c r="J39" s="44">
        <f>SUMIFS(出库!F:F,出库!A:A,A39)</f>
        <v>0</v>
      </c>
      <c r="K39" s="44" t="str">
        <f>IFERROR(VLOOKUP(A39,物料参数!B:H,7,FALSE),"")</f>
        <v/>
      </c>
      <c r="L39" s="44" t="e">
        <f t="shared" si="4"/>
        <v>#VALUE!</v>
      </c>
      <c r="M39" s="44">
        <f t="shared" si="5"/>
        <v>0</v>
      </c>
    </row>
    <row r="40" spans="1:13" ht="18" customHeight="1" x14ac:dyDescent="0.15">
      <c r="A40" s="31">
        <f>物料参数!B39</f>
        <v>0</v>
      </c>
      <c r="B40" s="31" t="str">
        <f t="shared" si="0"/>
        <v/>
      </c>
      <c r="C40" s="31" t="str">
        <f t="shared" si="1"/>
        <v/>
      </c>
      <c r="D40" s="31" t="str">
        <f t="shared" si="2"/>
        <v/>
      </c>
      <c r="E40" s="31" t="str">
        <f t="shared" si="3"/>
        <v/>
      </c>
      <c r="G40" s="32">
        <f>SUMIFS(入库!F:F,入库!A:A,A40)</f>
        <v>0</v>
      </c>
      <c r="H40" s="32" t="str">
        <f>IFERROR(VLOOKUP(A40,物料参数!B:H,6,FALSE),"")</f>
        <v/>
      </c>
      <c r="I40" s="32" t="e">
        <f t="shared" si="6"/>
        <v>#VALUE!</v>
      </c>
      <c r="J40" s="44">
        <f>SUMIFS(出库!F:F,出库!A:A,A40)</f>
        <v>0</v>
      </c>
      <c r="K40" s="44" t="str">
        <f>IFERROR(VLOOKUP(A40,物料参数!B:H,7,FALSE),"")</f>
        <v/>
      </c>
      <c r="L40" s="44" t="e">
        <f t="shared" si="4"/>
        <v>#VALUE!</v>
      </c>
      <c r="M40" s="44">
        <f t="shared" si="5"/>
        <v>0</v>
      </c>
    </row>
    <row r="41" spans="1:13" ht="18" customHeight="1" x14ac:dyDescent="0.15">
      <c r="A41" s="31">
        <f>物料参数!B40</f>
        <v>0</v>
      </c>
      <c r="B41" s="31" t="str">
        <f t="shared" si="0"/>
        <v/>
      </c>
      <c r="C41" s="31" t="str">
        <f t="shared" si="1"/>
        <v/>
      </c>
      <c r="D41" s="31" t="str">
        <f t="shared" si="2"/>
        <v/>
      </c>
      <c r="E41" s="31" t="str">
        <f t="shared" si="3"/>
        <v/>
      </c>
      <c r="G41" s="32">
        <f>SUMIFS(入库!F:F,入库!A:A,A41)</f>
        <v>0</v>
      </c>
      <c r="H41" s="32" t="str">
        <f>IFERROR(VLOOKUP(A41,物料参数!B:H,6,FALSE),"")</f>
        <v/>
      </c>
      <c r="I41" s="32" t="e">
        <f t="shared" si="6"/>
        <v>#VALUE!</v>
      </c>
      <c r="J41" s="44">
        <f>SUMIFS(出库!F:F,出库!A:A,A41)</f>
        <v>0</v>
      </c>
      <c r="K41" s="44" t="str">
        <f>IFERROR(VLOOKUP(A41,物料参数!B:H,7,FALSE),"")</f>
        <v/>
      </c>
      <c r="L41" s="44" t="e">
        <f t="shared" si="4"/>
        <v>#VALUE!</v>
      </c>
      <c r="M41" s="44">
        <f t="shared" si="5"/>
        <v>0</v>
      </c>
    </row>
    <row r="42" spans="1:13" ht="18" customHeight="1" x14ac:dyDescent="0.15">
      <c r="A42" s="31">
        <f>物料参数!B41</f>
        <v>0</v>
      </c>
      <c r="B42" s="31" t="str">
        <f t="shared" si="0"/>
        <v/>
      </c>
      <c r="C42" s="31" t="str">
        <f t="shared" si="1"/>
        <v/>
      </c>
      <c r="D42" s="31" t="str">
        <f t="shared" si="2"/>
        <v/>
      </c>
      <c r="E42" s="31" t="str">
        <f t="shared" si="3"/>
        <v/>
      </c>
      <c r="G42" s="32">
        <f>SUMIFS(入库!F:F,入库!A:A,A42)</f>
        <v>0</v>
      </c>
      <c r="H42" s="32" t="str">
        <f>IFERROR(VLOOKUP(A42,物料参数!B:H,6,FALSE),"")</f>
        <v/>
      </c>
      <c r="I42" s="32" t="e">
        <f t="shared" si="6"/>
        <v>#VALUE!</v>
      </c>
      <c r="J42" s="44">
        <f>SUMIFS(出库!F:F,出库!A:A,A42)</f>
        <v>0</v>
      </c>
      <c r="K42" s="44" t="str">
        <f>IFERROR(VLOOKUP(A42,物料参数!B:H,7,FALSE),"")</f>
        <v/>
      </c>
      <c r="L42" s="44" t="e">
        <f t="shared" si="4"/>
        <v>#VALUE!</v>
      </c>
      <c r="M42" s="44">
        <f t="shared" si="5"/>
        <v>0</v>
      </c>
    </row>
    <row r="43" spans="1:13" ht="18" customHeight="1" x14ac:dyDescent="0.15">
      <c r="A43" s="31">
        <f>物料参数!B42</f>
        <v>0</v>
      </c>
      <c r="B43" s="31" t="str">
        <f t="shared" si="0"/>
        <v/>
      </c>
      <c r="C43" s="31" t="str">
        <f t="shared" si="1"/>
        <v/>
      </c>
      <c r="D43" s="31" t="str">
        <f t="shared" si="2"/>
        <v/>
      </c>
      <c r="E43" s="31" t="str">
        <f t="shared" si="3"/>
        <v/>
      </c>
      <c r="G43" s="32">
        <f>SUMIFS(入库!F:F,入库!A:A,A43)</f>
        <v>0</v>
      </c>
      <c r="H43" s="32" t="str">
        <f>IFERROR(VLOOKUP(A43,物料参数!B:H,6,FALSE),"")</f>
        <v/>
      </c>
      <c r="I43" s="32" t="e">
        <f t="shared" si="6"/>
        <v>#VALUE!</v>
      </c>
      <c r="J43" s="44">
        <f>SUMIFS(出库!F:F,出库!A:A,A43)</f>
        <v>0</v>
      </c>
      <c r="K43" s="44" t="str">
        <f>IFERROR(VLOOKUP(A43,物料参数!B:H,7,FALSE),"")</f>
        <v/>
      </c>
      <c r="L43" s="44" t="e">
        <f t="shared" si="4"/>
        <v>#VALUE!</v>
      </c>
      <c r="M43" s="44">
        <f t="shared" si="5"/>
        <v>0</v>
      </c>
    </row>
    <row r="44" spans="1:13" ht="18" customHeight="1" x14ac:dyDescent="0.15">
      <c r="A44" s="31">
        <f>物料参数!B43</f>
        <v>0</v>
      </c>
      <c r="B44" s="31" t="str">
        <f t="shared" si="0"/>
        <v/>
      </c>
      <c r="C44" s="31" t="str">
        <f t="shared" si="1"/>
        <v/>
      </c>
      <c r="D44" s="31" t="str">
        <f t="shared" si="2"/>
        <v/>
      </c>
      <c r="E44" s="31" t="str">
        <f t="shared" si="3"/>
        <v/>
      </c>
      <c r="G44" s="32">
        <f>SUMIFS(入库!F:F,入库!A:A,A44)</f>
        <v>0</v>
      </c>
      <c r="H44" s="32" t="str">
        <f>IFERROR(VLOOKUP(A44,物料参数!B:H,6,FALSE),"")</f>
        <v/>
      </c>
      <c r="I44" s="32" t="e">
        <f t="shared" si="6"/>
        <v>#VALUE!</v>
      </c>
      <c r="J44" s="44">
        <f>SUMIFS(出库!F:F,出库!A:A,A44)</f>
        <v>0</v>
      </c>
      <c r="K44" s="44" t="str">
        <f>IFERROR(VLOOKUP(A44,物料参数!B:H,7,FALSE),"")</f>
        <v/>
      </c>
      <c r="L44" s="44" t="e">
        <f t="shared" si="4"/>
        <v>#VALUE!</v>
      </c>
      <c r="M44" s="44">
        <f t="shared" si="5"/>
        <v>0</v>
      </c>
    </row>
    <row r="45" spans="1:13" ht="18" customHeight="1" x14ac:dyDescent="0.15">
      <c r="A45" s="31">
        <f>物料参数!B44</f>
        <v>0</v>
      </c>
      <c r="B45" s="31" t="str">
        <f t="shared" si="0"/>
        <v/>
      </c>
      <c r="C45" s="31" t="str">
        <f t="shared" si="1"/>
        <v/>
      </c>
      <c r="D45" s="31" t="str">
        <f t="shared" si="2"/>
        <v/>
      </c>
      <c r="E45" s="31" t="str">
        <f t="shared" si="3"/>
        <v/>
      </c>
      <c r="G45" s="32">
        <f>SUMIFS(入库!F:F,入库!A:A,A45)</f>
        <v>0</v>
      </c>
      <c r="H45" s="32" t="str">
        <f>IFERROR(VLOOKUP(A45,物料参数!B:H,6,FALSE),"")</f>
        <v/>
      </c>
      <c r="I45" s="32" t="e">
        <f t="shared" si="6"/>
        <v>#VALUE!</v>
      </c>
      <c r="J45" s="44">
        <f>SUMIFS(出库!F:F,出库!A:A,A45)</f>
        <v>0</v>
      </c>
      <c r="K45" s="44" t="str">
        <f>IFERROR(VLOOKUP(A45,物料参数!B:H,7,FALSE),"")</f>
        <v/>
      </c>
      <c r="L45" s="44" t="e">
        <f t="shared" si="4"/>
        <v>#VALUE!</v>
      </c>
      <c r="M45" s="44">
        <f t="shared" si="5"/>
        <v>0</v>
      </c>
    </row>
    <row r="46" spans="1:13" ht="18" customHeight="1" x14ac:dyDescent="0.15">
      <c r="A46" s="31">
        <f>物料参数!B45</f>
        <v>0</v>
      </c>
      <c r="B46" s="31" t="str">
        <f t="shared" si="0"/>
        <v/>
      </c>
      <c r="C46" s="31" t="str">
        <f t="shared" si="1"/>
        <v/>
      </c>
      <c r="D46" s="31" t="str">
        <f t="shared" si="2"/>
        <v/>
      </c>
      <c r="E46" s="31" t="str">
        <f t="shared" si="3"/>
        <v/>
      </c>
      <c r="G46" s="32">
        <f>SUMIFS(入库!F:F,入库!A:A,A46)</f>
        <v>0</v>
      </c>
      <c r="H46" s="32" t="str">
        <f>IFERROR(VLOOKUP(A46,物料参数!B:H,6,FALSE),"")</f>
        <v/>
      </c>
      <c r="I46" s="32" t="e">
        <f t="shared" si="6"/>
        <v>#VALUE!</v>
      </c>
      <c r="J46" s="44">
        <f>SUMIFS(出库!F:F,出库!A:A,A46)</f>
        <v>0</v>
      </c>
      <c r="K46" s="44" t="str">
        <f>IFERROR(VLOOKUP(A46,物料参数!B:H,7,FALSE),"")</f>
        <v/>
      </c>
      <c r="L46" s="44" t="e">
        <f t="shared" si="4"/>
        <v>#VALUE!</v>
      </c>
      <c r="M46" s="44">
        <f t="shared" si="5"/>
        <v>0</v>
      </c>
    </row>
    <row r="47" spans="1:13" ht="18" customHeight="1" x14ac:dyDescent="0.15">
      <c r="A47" s="31">
        <f>物料参数!B46</f>
        <v>0</v>
      </c>
      <c r="B47" s="31" t="str">
        <f t="shared" si="0"/>
        <v/>
      </c>
      <c r="C47" s="31" t="str">
        <f t="shared" si="1"/>
        <v/>
      </c>
      <c r="D47" s="31" t="str">
        <f t="shared" si="2"/>
        <v/>
      </c>
      <c r="E47" s="31" t="str">
        <f t="shared" si="3"/>
        <v/>
      </c>
      <c r="G47" s="32">
        <f>SUMIFS(入库!F:F,入库!A:A,A47)</f>
        <v>0</v>
      </c>
      <c r="H47" s="32" t="str">
        <f>IFERROR(VLOOKUP(A47,物料参数!B:H,6,FALSE),"")</f>
        <v/>
      </c>
      <c r="I47" s="32" t="e">
        <f t="shared" si="6"/>
        <v>#VALUE!</v>
      </c>
      <c r="J47" s="44">
        <f>SUMIFS(出库!F:F,出库!A:A,A47)</f>
        <v>0</v>
      </c>
      <c r="K47" s="44" t="str">
        <f>IFERROR(VLOOKUP(A47,物料参数!B:H,7,FALSE),"")</f>
        <v/>
      </c>
      <c r="L47" s="44" t="e">
        <f t="shared" si="4"/>
        <v>#VALUE!</v>
      </c>
      <c r="M47" s="44">
        <f t="shared" si="5"/>
        <v>0</v>
      </c>
    </row>
    <row r="48" spans="1:13" ht="18" customHeight="1" x14ac:dyDescent="0.15">
      <c r="A48" s="31">
        <f>物料参数!B47</f>
        <v>0</v>
      </c>
      <c r="B48" s="31" t="str">
        <f t="shared" si="0"/>
        <v/>
      </c>
      <c r="C48" s="31" t="str">
        <f t="shared" si="1"/>
        <v/>
      </c>
      <c r="D48" s="31" t="str">
        <f t="shared" si="2"/>
        <v/>
      </c>
      <c r="E48" s="31" t="str">
        <f t="shared" si="3"/>
        <v/>
      </c>
      <c r="G48" s="32">
        <f>SUMIFS(入库!F:F,入库!A:A,A48)</f>
        <v>0</v>
      </c>
      <c r="H48" s="32" t="str">
        <f>IFERROR(VLOOKUP(A48,物料参数!B:H,6,FALSE),"")</f>
        <v/>
      </c>
      <c r="I48" s="32" t="e">
        <f t="shared" si="6"/>
        <v>#VALUE!</v>
      </c>
      <c r="J48" s="44">
        <f>SUMIFS(出库!F:F,出库!A:A,A48)</f>
        <v>0</v>
      </c>
      <c r="K48" s="44" t="str">
        <f>IFERROR(VLOOKUP(A48,物料参数!B:H,7,FALSE),"")</f>
        <v/>
      </c>
      <c r="L48" s="44" t="e">
        <f t="shared" si="4"/>
        <v>#VALUE!</v>
      </c>
      <c r="M48" s="44">
        <f t="shared" si="5"/>
        <v>0</v>
      </c>
    </row>
    <row r="49" spans="1:13" ht="18" customHeight="1" x14ac:dyDescent="0.15">
      <c r="A49" s="31">
        <f>物料参数!B48</f>
        <v>0</v>
      </c>
      <c r="B49" s="31" t="str">
        <f t="shared" si="0"/>
        <v/>
      </c>
      <c r="C49" s="31" t="str">
        <f t="shared" si="1"/>
        <v/>
      </c>
      <c r="D49" s="31" t="str">
        <f t="shared" si="2"/>
        <v/>
      </c>
      <c r="E49" s="31" t="str">
        <f t="shared" si="3"/>
        <v/>
      </c>
      <c r="G49" s="32">
        <f>SUMIFS(入库!F:F,入库!A:A,A49)</f>
        <v>0</v>
      </c>
      <c r="H49" s="32" t="str">
        <f>IFERROR(VLOOKUP(A49,物料参数!B:H,6,FALSE),"")</f>
        <v/>
      </c>
      <c r="I49" s="32" t="e">
        <f t="shared" si="6"/>
        <v>#VALUE!</v>
      </c>
      <c r="J49" s="44">
        <f>SUMIFS(出库!F:F,出库!A:A,A49)</f>
        <v>0</v>
      </c>
      <c r="K49" s="44" t="str">
        <f>IFERROR(VLOOKUP(A49,物料参数!B:H,7,FALSE),"")</f>
        <v/>
      </c>
      <c r="L49" s="44" t="e">
        <f t="shared" si="4"/>
        <v>#VALUE!</v>
      </c>
      <c r="M49" s="44">
        <f t="shared" si="5"/>
        <v>0</v>
      </c>
    </row>
    <row r="50" spans="1:13" ht="18" customHeight="1" x14ac:dyDescent="0.15">
      <c r="A50" s="31">
        <f>物料参数!B49</f>
        <v>0</v>
      </c>
      <c r="B50" s="31" t="str">
        <f t="shared" si="0"/>
        <v/>
      </c>
      <c r="C50" s="31" t="str">
        <f t="shared" si="1"/>
        <v/>
      </c>
      <c r="D50" s="31" t="str">
        <f t="shared" si="2"/>
        <v/>
      </c>
      <c r="E50" s="31" t="str">
        <f t="shared" si="3"/>
        <v/>
      </c>
      <c r="G50" s="32">
        <f>SUMIFS(入库!F:F,入库!A:A,A50)</f>
        <v>0</v>
      </c>
      <c r="H50" s="32" t="str">
        <f>IFERROR(VLOOKUP(A50,物料参数!B:H,6,FALSE),"")</f>
        <v/>
      </c>
      <c r="I50" s="32" t="e">
        <f t="shared" si="6"/>
        <v>#VALUE!</v>
      </c>
      <c r="J50" s="44">
        <f>SUMIFS(出库!F:F,出库!A:A,A50)</f>
        <v>0</v>
      </c>
      <c r="K50" s="44" t="str">
        <f>IFERROR(VLOOKUP(A50,物料参数!B:H,7,FALSE),"")</f>
        <v/>
      </c>
      <c r="L50" s="44" t="e">
        <f t="shared" si="4"/>
        <v>#VALUE!</v>
      </c>
      <c r="M50" s="44">
        <f t="shared" si="5"/>
        <v>0</v>
      </c>
    </row>
    <row r="51" spans="1:13" ht="18" customHeight="1" x14ac:dyDescent="0.15">
      <c r="A51" s="31">
        <f>物料参数!B50</f>
        <v>0</v>
      </c>
      <c r="B51" s="31" t="str">
        <f t="shared" si="0"/>
        <v/>
      </c>
      <c r="C51" s="31" t="str">
        <f t="shared" si="1"/>
        <v/>
      </c>
      <c r="D51" s="31" t="str">
        <f t="shared" si="2"/>
        <v/>
      </c>
      <c r="E51" s="31" t="str">
        <f t="shared" si="3"/>
        <v/>
      </c>
      <c r="G51" s="32">
        <f>SUMIFS(入库!F:F,入库!A:A,A51)</f>
        <v>0</v>
      </c>
      <c r="H51" s="32" t="str">
        <f>IFERROR(VLOOKUP(A51,物料参数!B:H,6,FALSE),"")</f>
        <v/>
      </c>
      <c r="I51" s="32" t="e">
        <f t="shared" si="6"/>
        <v>#VALUE!</v>
      </c>
      <c r="J51" s="44">
        <f>SUMIFS(出库!F:F,出库!A:A,A51)</f>
        <v>0</v>
      </c>
      <c r="K51" s="44" t="str">
        <f>IFERROR(VLOOKUP(A51,物料参数!B:H,7,FALSE),"")</f>
        <v/>
      </c>
      <c r="L51" s="44" t="e">
        <f t="shared" si="4"/>
        <v>#VALUE!</v>
      </c>
      <c r="M51" s="44">
        <f t="shared" si="5"/>
        <v>0</v>
      </c>
    </row>
    <row r="52" spans="1:13" ht="18" customHeight="1" x14ac:dyDescent="0.15">
      <c r="A52" s="31">
        <f>物料参数!B51</f>
        <v>0</v>
      </c>
      <c r="B52" s="31" t="str">
        <f t="shared" si="0"/>
        <v/>
      </c>
      <c r="C52" s="31" t="str">
        <f t="shared" si="1"/>
        <v/>
      </c>
      <c r="D52" s="31" t="str">
        <f t="shared" si="2"/>
        <v/>
      </c>
      <c r="E52" s="31" t="str">
        <f t="shared" si="3"/>
        <v/>
      </c>
      <c r="G52" s="32">
        <f>SUMIFS(入库!F:F,入库!A:A,A52)</f>
        <v>0</v>
      </c>
      <c r="H52" s="32" t="str">
        <f>IFERROR(VLOOKUP(A52,物料参数!B:H,6,FALSE),"")</f>
        <v/>
      </c>
      <c r="I52" s="32" t="e">
        <f t="shared" si="6"/>
        <v>#VALUE!</v>
      </c>
      <c r="J52" s="44">
        <f>SUMIFS(出库!F:F,出库!A:A,A52)</f>
        <v>0</v>
      </c>
      <c r="K52" s="44" t="str">
        <f>IFERROR(VLOOKUP(A52,物料参数!B:H,7,FALSE),"")</f>
        <v/>
      </c>
      <c r="L52" s="44" t="e">
        <f t="shared" si="4"/>
        <v>#VALUE!</v>
      </c>
      <c r="M52" s="44">
        <f t="shared" si="5"/>
        <v>0</v>
      </c>
    </row>
    <row r="53" spans="1:13" ht="18" customHeight="1" x14ac:dyDescent="0.15">
      <c r="A53" s="31">
        <f>物料参数!B52</f>
        <v>0</v>
      </c>
      <c r="B53" s="31" t="str">
        <f t="shared" si="0"/>
        <v/>
      </c>
      <c r="C53" s="31" t="str">
        <f t="shared" si="1"/>
        <v/>
      </c>
      <c r="D53" s="31" t="str">
        <f t="shared" si="2"/>
        <v/>
      </c>
      <c r="E53" s="31" t="str">
        <f t="shared" si="3"/>
        <v/>
      </c>
      <c r="G53" s="32">
        <f>SUMIFS(入库!F:F,入库!A:A,A53)</f>
        <v>0</v>
      </c>
      <c r="H53" s="32" t="str">
        <f>IFERROR(VLOOKUP(A53,物料参数!B:H,6,FALSE),"")</f>
        <v/>
      </c>
      <c r="I53" s="32" t="e">
        <f t="shared" si="6"/>
        <v>#VALUE!</v>
      </c>
      <c r="J53" s="44">
        <f>SUMIFS(出库!F:F,出库!A:A,A53)</f>
        <v>0</v>
      </c>
      <c r="K53" s="44" t="str">
        <f>IFERROR(VLOOKUP(A53,物料参数!B:H,7,FALSE),"")</f>
        <v/>
      </c>
      <c r="L53" s="44" t="e">
        <f t="shared" si="4"/>
        <v>#VALUE!</v>
      </c>
      <c r="M53" s="44">
        <f t="shared" si="5"/>
        <v>0</v>
      </c>
    </row>
    <row r="54" spans="1:13" ht="18" customHeight="1" x14ac:dyDescent="0.15">
      <c r="A54" s="31">
        <f>物料参数!B53</f>
        <v>0</v>
      </c>
      <c r="B54" s="31" t="str">
        <f t="shared" si="0"/>
        <v/>
      </c>
      <c r="C54" s="31" t="str">
        <f t="shared" si="1"/>
        <v/>
      </c>
      <c r="D54" s="31" t="str">
        <f t="shared" si="2"/>
        <v/>
      </c>
      <c r="E54" s="31" t="str">
        <f t="shared" si="3"/>
        <v/>
      </c>
      <c r="G54" s="32">
        <f>SUMIFS(入库!F:F,入库!A:A,A54)</f>
        <v>0</v>
      </c>
      <c r="H54" s="32" t="str">
        <f>IFERROR(VLOOKUP(A54,物料参数!B:H,6,FALSE),"")</f>
        <v/>
      </c>
      <c r="I54" s="32" t="e">
        <f t="shared" si="6"/>
        <v>#VALUE!</v>
      </c>
      <c r="J54" s="44">
        <f>SUMIFS(出库!F:F,出库!A:A,A54)</f>
        <v>0</v>
      </c>
      <c r="K54" s="44" t="str">
        <f>IFERROR(VLOOKUP(A54,物料参数!B:H,7,FALSE),"")</f>
        <v/>
      </c>
      <c r="L54" s="44" t="e">
        <f t="shared" si="4"/>
        <v>#VALUE!</v>
      </c>
      <c r="M54" s="44">
        <f t="shared" si="5"/>
        <v>0</v>
      </c>
    </row>
    <row r="55" spans="1:13" ht="18" customHeight="1" x14ac:dyDescent="0.15">
      <c r="A55" s="31">
        <f>物料参数!B54</f>
        <v>0</v>
      </c>
      <c r="B55" s="31" t="str">
        <f t="shared" si="0"/>
        <v/>
      </c>
      <c r="C55" s="31" t="str">
        <f t="shared" si="1"/>
        <v/>
      </c>
      <c r="D55" s="31" t="str">
        <f t="shared" si="2"/>
        <v/>
      </c>
      <c r="E55" s="31" t="str">
        <f t="shared" si="3"/>
        <v/>
      </c>
      <c r="G55" s="32">
        <f>SUMIFS(入库!F:F,入库!A:A,A55)</f>
        <v>0</v>
      </c>
      <c r="H55" s="32" t="str">
        <f>IFERROR(VLOOKUP(A55,物料参数!B:H,6,FALSE),"")</f>
        <v/>
      </c>
      <c r="I55" s="32" t="e">
        <f t="shared" si="6"/>
        <v>#VALUE!</v>
      </c>
      <c r="J55" s="44">
        <f>SUMIFS(出库!F:F,出库!A:A,A55)</f>
        <v>0</v>
      </c>
      <c r="K55" s="44" t="str">
        <f>IFERROR(VLOOKUP(A55,物料参数!B:H,7,FALSE),"")</f>
        <v/>
      </c>
      <c r="L55" s="44" t="e">
        <f t="shared" si="4"/>
        <v>#VALUE!</v>
      </c>
      <c r="M55" s="44">
        <f t="shared" si="5"/>
        <v>0</v>
      </c>
    </row>
    <row r="56" spans="1:13" ht="18" customHeight="1" x14ac:dyDescent="0.15">
      <c r="A56" s="31">
        <f>物料参数!B55</f>
        <v>0</v>
      </c>
      <c r="B56" s="31" t="str">
        <f t="shared" si="0"/>
        <v/>
      </c>
      <c r="C56" s="31" t="str">
        <f t="shared" si="1"/>
        <v/>
      </c>
      <c r="D56" s="31" t="str">
        <f t="shared" si="2"/>
        <v/>
      </c>
      <c r="E56" s="31" t="str">
        <f t="shared" si="3"/>
        <v/>
      </c>
      <c r="G56" s="32">
        <f>SUMIFS(入库!F:F,入库!A:A,A56)</f>
        <v>0</v>
      </c>
      <c r="H56" s="32" t="str">
        <f>IFERROR(VLOOKUP(A56,物料参数!B:H,6,FALSE),"")</f>
        <v/>
      </c>
      <c r="I56" s="32" t="e">
        <f t="shared" si="6"/>
        <v>#VALUE!</v>
      </c>
      <c r="J56" s="44">
        <f>SUMIFS(出库!F:F,出库!A:A,A56)</f>
        <v>0</v>
      </c>
      <c r="K56" s="44" t="str">
        <f>IFERROR(VLOOKUP(A56,物料参数!B:H,7,FALSE),"")</f>
        <v/>
      </c>
      <c r="L56" s="44" t="e">
        <f t="shared" si="4"/>
        <v>#VALUE!</v>
      </c>
      <c r="M56" s="44">
        <f t="shared" si="5"/>
        <v>0</v>
      </c>
    </row>
    <row r="57" spans="1:13" ht="18" customHeight="1" x14ac:dyDescent="0.15">
      <c r="A57" s="31">
        <f>物料参数!B56</f>
        <v>0</v>
      </c>
      <c r="B57" s="31" t="str">
        <f t="shared" si="0"/>
        <v/>
      </c>
      <c r="C57" s="31" t="str">
        <f t="shared" si="1"/>
        <v/>
      </c>
      <c r="D57" s="31" t="str">
        <f t="shared" si="2"/>
        <v/>
      </c>
      <c r="E57" s="31" t="str">
        <f t="shared" si="3"/>
        <v/>
      </c>
      <c r="G57" s="32">
        <f>SUMIFS(入库!F:F,入库!A:A,A57)</f>
        <v>0</v>
      </c>
      <c r="H57" s="32" t="str">
        <f>IFERROR(VLOOKUP(A57,物料参数!B:H,6,FALSE),"")</f>
        <v/>
      </c>
      <c r="I57" s="32" t="e">
        <f t="shared" si="6"/>
        <v>#VALUE!</v>
      </c>
      <c r="J57" s="44">
        <f>SUMIFS(出库!F:F,出库!A:A,A57)</f>
        <v>0</v>
      </c>
      <c r="K57" s="44" t="str">
        <f>IFERROR(VLOOKUP(A57,物料参数!B:H,7,FALSE),"")</f>
        <v/>
      </c>
      <c r="L57" s="44" t="e">
        <f t="shared" si="4"/>
        <v>#VALUE!</v>
      </c>
      <c r="M57" s="44">
        <f t="shared" si="5"/>
        <v>0</v>
      </c>
    </row>
    <row r="58" spans="1:13" ht="18" customHeight="1" x14ac:dyDescent="0.15">
      <c r="A58" s="31">
        <f>物料参数!B57</f>
        <v>0</v>
      </c>
      <c r="B58" s="31" t="str">
        <f t="shared" si="0"/>
        <v/>
      </c>
      <c r="C58" s="31" t="str">
        <f t="shared" si="1"/>
        <v/>
      </c>
      <c r="D58" s="31" t="str">
        <f t="shared" si="2"/>
        <v/>
      </c>
      <c r="E58" s="31" t="str">
        <f t="shared" si="3"/>
        <v/>
      </c>
      <c r="G58" s="32">
        <f>SUMIFS(入库!F:F,入库!A:A,A58)</f>
        <v>0</v>
      </c>
      <c r="H58" s="32" t="str">
        <f>IFERROR(VLOOKUP(A58,物料参数!B:H,6,FALSE),"")</f>
        <v/>
      </c>
      <c r="I58" s="32" t="e">
        <f t="shared" si="6"/>
        <v>#VALUE!</v>
      </c>
      <c r="J58" s="44">
        <f>SUMIFS(出库!F:F,出库!A:A,A58)</f>
        <v>0</v>
      </c>
      <c r="K58" s="44" t="str">
        <f>IFERROR(VLOOKUP(A58,物料参数!B:H,7,FALSE),"")</f>
        <v/>
      </c>
      <c r="L58" s="44" t="e">
        <f t="shared" si="4"/>
        <v>#VALUE!</v>
      </c>
      <c r="M58" s="44">
        <f t="shared" si="5"/>
        <v>0</v>
      </c>
    </row>
    <row r="59" spans="1:13" ht="18" customHeight="1" x14ac:dyDescent="0.15">
      <c r="A59" s="31">
        <f>物料参数!B58</f>
        <v>0</v>
      </c>
      <c r="B59" s="31" t="str">
        <f t="shared" si="0"/>
        <v/>
      </c>
      <c r="C59" s="31" t="str">
        <f t="shared" si="1"/>
        <v/>
      </c>
      <c r="D59" s="31" t="str">
        <f t="shared" si="2"/>
        <v/>
      </c>
      <c r="E59" s="31" t="str">
        <f t="shared" si="3"/>
        <v/>
      </c>
      <c r="G59" s="32">
        <f>SUMIFS(入库!F:F,入库!A:A,A59)</f>
        <v>0</v>
      </c>
      <c r="H59" s="32" t="str">
        <f>IFERROR(VLOOKUP(A59,物料参数!B:H,6,FALSE),"")</f>
        <v/>
      </c>
      <c r="I59" s="32" t="e">
        <f t="shared" si="6"/>
        <v>#VALUE!</v>
      </c>
      <c r="J59" s="44">
        <f>SUMIFS(出库!F:F,出库!A:A,A59)</f>
        <v>0</v>
      </c>
      <c r="K59" s="44" t="str">
        <f>IFERROR(VLOOKUP(A59,物料参数!B:H,7,FALSE),"")</f>
        <v/>
      </c>
      <c r="L59" s="44" t="e">
        <f t="shared" si="4"/>
        <v>#VALUE!</v>
      </c>
      <c r="M59" s="44">
        <f t="shared" si="5"/>
        <v>0</v>
      </c>
    </row>
    <row r="60" spans="1:13" ht="18" customHeight="1" x14ac:dyDescent="0.15">
      <c r="A60" s="31">
        <f>物料参数!B59</f>
        <v>0</v>
      </c>
      <c r="B60" s="31" t="str">
        <f t="shared" si="0"/>
        <v/>
      </c>
      <c r="C60" s="31" t="str">
        <f t="shared" si="1"/>
        <v/>
      </c>
      <c r="D60" s="31" t="str">
        <f t="shared" si="2"/>
        <v/>
      </c>
      <c r="E60" s="31" t="str">
        <f t="shared" si="3"/>
        <v/>
      </c>
      <c r="G60" s="32">
        <f>SUMIFS(入库!F:F,入库!A:A,A60)</f>
        <v>0</v>
      </c>
      <c r="H60" s="32" t="str">
        <f>IFERROR(VLOOKUP(A60,物料参数!B:H,6,FALSE),"")</f>
        <v/>
      </c>
      <c r="I60" s="32" t="e">
        <f t="shared" si="6"/>
        <v>#VALUE!</v>
      </c>
      <c r="J60" s="44">
        <f>SUMIFS(出库!F:F,出库!A:A,A60)</f>
        <v>0</v>
      </c>
      <c r="K60" s="44" t="str">
        <f>IFERROR(VLOOKUP(A60,物料参数!B:H,7,FALSE),"")</f>
        <v/>
      </c>
      <c r="L60" s="44" t="e">
        <f t="shared" si="4"/>
        <v>#VALUE!</v>
      </c>
      <c r="M60" s="44">
        <f t="shared" si="5"/>
        <v>0</v>
      </c>
    </row>
    <row r="61" spans="1:13" ht="18" customHeight="1" x14ac:dyDescent="0.15">
      <c r="A61" s="31">
        <f>物料参数!B60</f>
        <v>0</v>
      </c>
      <c r="B61" s="31" t="str">
        <f t="shared" si="0"/>
        <v/>
      </c>
      <c r="C61" s="31" t="str">
        <f t="shared" si="1"/>
        <v/>
      </c>
      <c r="D61" s="31" t="str">
        <f t="shared" si="2"/>
        <v/>
      </c>
      <c r="E61" s="31" t="str">
        <f t="shared" si="3"/>
        <v/>
      </c>
      <c r="G61" s="32">
        <f>SUMIFS(入库!F:F,入库!A:A,A61)</f>
        <v>0</v>
      </c>
      <c r="H61" s="32" t="str">
        <f>IFERROR(VLOOKUP(A61,物料参数!B:H,6,FALSE),"")</f>
        <v/>
      </c>
      <c r="I61" s="32" t="e">
        <f t="shared" si="6"/>
        <v>#VALUE!</v>
      </c>
      <c r="J61" s="44">
        <f>SUMIFS(出库!F:F,出库!A:A,A61)</f>
        <v>0</v>
      </c>
      <c r="K61" s="44" t="str">
        <f>IFERROR(VLOOKUP(A61,物料参数!B:H,7,FALSE),"")</f>
        <v/>
      </c>
      <c r="L61" s="44" t="e">
        <f t="shared" si="4"/>
        <v>#VALUE!</v>
      </c>
      <c r="M61" s="44">
        <f t="shared" si="5"/>
        <v>0</v>
      </c>
    </row>
    <row r="62" spans="1:13" ht="18" customHeight="1" x14ac:dyDescent="0.15">
      <c r="A62" s="31">
        <f>物料参数!B61</f>
        <v>0</v>
      </c>
      <c r="B62" s="31" t="str">
        <f t="shared" si="0"/>
        <v/>
      </c>
      <c r="C62" s="31" t="str">
        <f t="shared" si="1"/>
        <v/>
      </c>
      <c r="D62" s="31" t="str">
        <f t="shared" si="2"/>
        <v/>
      </c>
      <c r="E62" s="31" t="str">
        <f t="shared" si="3"/>
        <v/>
      </c>
      <c r="G62" s="32">
        <f>SUMIFS(入库!F:F,入库!A:A,A62)</f>
        <v>0</v>
      </c>
      <c r="H62" s="32" t="str">
        <f>IFERROR(VLOOKUP(A62,物料参数!B:H,6,FALSE),"")</f>
        <v/>
      </c>
      <c r="I62" s="32" t="e">
        <f t="shared" si="6"/>
        <v>#VALUE!</v>
      </c>
      <c r="J62" s="44">
        <f>SUMIFS(出库!F:F,出库!A:A,A62)</f>
        <v>0</v>
      </c>
      <c r="K62" s="44" t="str">
        <f>IFERROR(VLOOKUP(A62,物料参数!B:H,7,FALSE),"")</f>
        <v/>
      </c>
      <c r="L62" s="44" t="e">
        <f t="shared" si="4"/>
        <v>#VALUE!</v>
      </c>
      <c r="M62" s="44">
        <f t="shared" si="5"/>
        <v>0</v>
      </c>
    </row>
    <row r="63" spans="1:13" ht="18" customHeight="1" x14ac:dyDescent="0.15">
      <c r="A63" s="31">
        <f>物料参数!B62</f>
        <v>0</v>
      </c>
      <c r="B63" s="31" t="str">
        <f t="shared" si="0"/>
        <v/>
      </c>
      <c r="C63" s="31" t="str">
        <f t="shared" si="1"/>
        <v/>
      </c>
      <c r="D63" s="31" t="str">
        <f t="shared" si="2"/>
        <v/>
      </c>
      <c r="E63" s="31" t="str">
        <f t="shared" si="3"/>
        <v/>
      </c>
      <c r="G63" s="32">
        <f>SUMIFS(入库!F:F,入库!A:A,A63)</f>
        <v>0</v>
      </c>
      <c r="H63" s="32" t="str">
        <f>IFERROR(VLOOKUP(A63,物料参数!B:H,6,FALSE),"")</f>
        <v/>
      </c>
      <c r="I63" s="32" t="e">
        <f t="shared" si="6"/>
        <v>#VALUE!</v>
      </c>
      <c r="J63" s="44">
        <f>SUMIFS(出库!F:F,出库!A:A,A63)</f>
        <v>0</v>
      </c>
      <c r="K63" s="44" t="str">
        <f>IFERROR(VLOOKUP(A63,物料参数!B:H,7,FALSE),"")</f>
        <v/>
      </c>
      <c r="L63" s="44" t="e">
        <f t="shared" si="4"/>
        <v>#VALUE!</v>
      </c>
      <c r="M63" s="44">
        <f t="shared" si="5"/>
        <v>0</v>
      </c>
    </row>
    <row r="64" spans="1:13" ht="18" customHeight="1" x14ac:dyDescent="0.15">
      <c r="A64" s="31">
        <f>物料参数!B63</f>
        <v>0</v>
      </c>
      <c r="B64" s="31" t="str">
        <f t="shared" si="0"/>
        <v/>
      </c>
      <c r="C64" s="31" t="str">
        <f t="shared" si="1"/>
        <v/>
      </c>
      <c r="D64" s="31" t="str">
        <f t="shared" si="2"/>
        <v/>
      </c>
      <c r="E64" s="31" t="str">
        <f t="shared" si="3"/>
        <v/>
      </c>
      <c r="G64" s="32">
        <f>SUMIFS(入库!F:F,入库!A:A,A64)</f>
        <v>0</v>
      </c>
      <c r="H64" s="32" t="str">
        <f>IFERROR(VLOOKUP(A64,物料参数!B:H,6,FALSE),"")</f>
        <v/>
      </c>
      <c r="I64" s="32" t="e">
        <f t="shared" si="6"/>
        <v>#VALUE!</v>
      </c>
      <c r="J64" s="44">
        <f>SUMIFS(出库!F:F,出库!A:A,A64)</f>
        <v>0</v>
      </c>
      <c r="K64" s="44" t="str">
        <f>IFERROR(VLOOKUP(A64,物料参数!B:H,7,FALSE),"")</f>
        <v/>
      </c>
      <c r="L64" s="44" t="e">
        <f t="shared" si="4"/>
        <v>#VALUE!</v>
      </c>
      <c r="M64" s="44">
        <f t="shared" si="5"/>
        <v>0</v>
      </c>
    </row>
    <row r="65" spans="1:13" ht="18" customHeight="1" x14ac:dyDescent="0.15">
      <c r="A65" s="31">
        <f>物料参数!B64</f>
        <v>0</v>
      </c>
      <c r="B65" s="31" t="str">
        <f t="shared" si="0"/>
        <v/>
      </c>
      <c r="C65" s="31" t="str">
        <f t="shared" si="1"/>
        <v/>
      </c>
      <c r="D65" s="31" t="str">
        <f t="shared" si="2"/>
        <v/>
      </c>
      <c r="E65" s="31" t="str">
        <f t="shared" si="3"/>
        <v/>
      </c>
      <c r="G65" s="32">
        <f>SUMIFS(入库!F:F,入库!A:A,A65)</f>
        <v>0</v>
      </c>
      <c r="H65" s="32" t="str">
        <f>IFERROR(VLOOKUP(A65,物料参数!B:H,6,FALSE),"")</f>
        <v/>
      </c>
      <c r="I65" s="32" t="e">
        <f t="shared" si="6"/>
        <v>#VALUE!</v>
      </c>
      <c r="J65" s="44">
        <f>SUMIFS(出库!F:F,出库!A:A,A65)</f>
        <v>0</v>
      </c>
      <c r="K65" s="44" t="str">
        <f>IFERROR(VLOOKUP(A65,物料参数!B:H,7,FALSE),"")</f>
        <v/>
      </c>
      <c r="L65" s="44" t="e">
        <f t="shared" si="4"/>
        <v>#VALUE!</v>
      </c>
      <c r="M65" s="44">
        <f t="shared" si="5"/>
        <v>0</v>
      </c>
    </row>
    <row r="66" spans="1:13" ht="18" customHeight="1" x14ac:dyDescent="0.15">
      <c r="A66" s="31">
        <f>物料参数!B65</f>
        <v>0</v>
      </c>
      <c r="B66" s="31" t="str">
        <f t="shared" si="0"/>
        <v/>
      </c>
      <c r="C66" s="31" t="str">
        <f t="shared" si="1"/>
        <v/>
      </c>
      <c r="D66" s="31" t="str">
        <f t="shared" si="2"/>
        <v/>
      </c>
      <c r="E66" s="31" t="str">
        <f t="shared" si="3"/>
        <v/>
      </c>
      <c r="G66" s="32">
        <f>SUMIFS(入库!F:F,入库!A:A,A66)</f>
        <v>0</v>
      </c>
      <c r="H66" s="32" t="str">
        <f>IFERROR(VLOOKUP(A66,物料参数!B:H,6,FALSE),"")</f>
        <v/>
      </c>
      <c r="I66" s="32" t="e">
        <f t="shared" si="6"/>
        <v>#VALUE!</v>
      </c>
      <c r="J66" s="44">
        <f>SUMIFS(出库!F:F,出库!A:A,A66)</f>
        <v>0</v>
      </c>
      <c r="K66" s="44" t="str">
        <f>IFERROR(VLOOKUP(A66,物料参数!B:H,7,FALSE),"")</f>
        <v/>
      </c>
      <c r="L66" s="44" t="e">
        <f t="shared" si="4"/>
        <v>#VALUE!</v>
      </c>
      <c r="M66" s="44">
        <f t="shared" si="5"/>
        <v>0</v>
      </c>
    </row>
    <row r="67" spans="1:13" ht="18" customHeight="1" x14ac:dyDescent="0.15">
      <c r="A67" s="31">
        <f>物料参数!B66</f>
        <v>0</v>
      </c>
      <c r="B67" s="31" t="str">
        <f t="shared" si="0"/>
        <v/>
      </c>
      <c r="C67" s="31" t="str">
        <f t="shared" si="1"/>
        <v/>
      </c>
      <c r="D67" s="31" t="str">
        <f t="shared" si="2"/>
        <v/>
      </c>
      <c r="E67" s="31" t="str">
        <f t="shared" si="3"/>
        <v/>
      </c>
      <c r="G67" s="32">
        <f>SUMIFS(入库!F:F,入库!A:A,A67)</f>
        <v>0</v>
      </c>
      <c r="H67" s="32" t="str">
        <f>IFERROR(VLOOKUP(A67,物料参数!B:H,6,FALSE),"")</f>
        <v/>
      </c>
      <c r="I67" s="32" t="e">
        <f t="shared" si="6"/>
        <v>#VALUE!</v>
      </c>
      <c r="J67" s="44">
        <f>SUMIFS(出库!F:F,出库!A:A,A67)</f>
        <v>0</v>
      </c>
      <c r="K67" s="44" t="str">
        <f>IFERROR(VLOOKUP(A67,物料参数!B:H,7,FALSE),"")</f>
        <v/>
      </c>
      <c r="L67" s="44" t="e">
        <f t="shared" si="4"/>
        <v>#VALUE!</v>
      </c>
      <c r="M67" s="44">
        <f t="shared" si="5"/>
        <v>0</v>
      </c>
    </row>
    <row r="68" spans="1:13" ht="18" customHeight="1" x14ac:dyDescent="0.15">
      <c r="A68" s="31">
        <f>物料参数!B67</f>
        <v>0</v>
      </c>
      <c r="B68" s="31" t="str">
        <f t="shared" ref="B68:B131" si="7">IF($A68=0,"",IF(VLOOKUP($A68,nbbm,2,FALSE)=0,"无此物料",VLOOKUP($A68,nbbm,2,FALSE)))</f>
        <v/>
      </c>
      <c r="C68" s="31" t="str">
        <f t="shared" ref="C68:C131" si="8">IF($A68=0,"",IF(VLOOKUP($A68,nbbm,3,FALSE)=0,"-",VLOOKUP($A68,nbbm,3,FALSE)))</f>
        <v/>
      </c>
      <c r="D68" s="31" t="str">
        <f t="shared" ref="D68:D131" si="9">IF($A68=0,"",IF(VLOOKUP($A68,nbbm,4,FALSE)=0,"-",VLOOKUP($A68,nbbm,4,FALSE)))</f>
        <v/>
      </c>
      <c r="E68" s="31" t="str">
        <f t="shared" ref="E68:E131" si="10">IF($A68=0,"",IF(VLOOKUP($A68,nbbm,5,FALSE)=0,"-",VLOOKUP($A68,nbbm,5,FALSE)))</f>
        <v/>
      </c>
      <c r="G68" s="32">
        <f>SUMIFS(入库!F:F,入库!A:A,A68)</f>
        <v>0</v>
      </c>
      <c r="H68" s="32" t="str">
        <f>IFERROR(VLOOKUP(A68,物料参数!B:H,6,FALSE),"")</f>
        <v/>
      </c>
      <c r="I68" s="32" t="e">
        <f t="shared" si="6"/>
        <v>#VALUE!</v>
      </c>
      <c r="J68" s="44">
        <f>SUMIFS(出库!F:F,出库!A:A,A68)</f>
        <v>0</v>
      </c>
      <c r="K68" s="44" t="str">
        <f>IFERROR(VLOOKUP(A68,物料参数!B:H,7,FALSE),"")</f>
        <v/>
      </c>
      <c r="L68" s="44" t="e">
        <f t="shared" si="4"/>
        <v>#VALUE!</v>
      </c>
      <c r="M68" s="44">
        <f t="shared" si="5"/>
        <v>0</v>
      </c>
    </row>
    <row r="69" spans="1:13" ht="18" customHeight="1" x14ac:dyDescent="0.15">
      <c r="A69" s="31">
        <f>物料参数!B68</f>
        <v>0</v>
      </c>
      <c r="B69" s="31" t="str">
        <f t="shared" si="7"/>
        <v/>
      </c>
      <c r="C69" s="31" t="str">
        <f t="shared" si="8"/>
        <v/>
      </c>
      <c r="D69" s="31" t="str">
        <f t="shared" si="9"/>
        <v/>
      </c>
      <c r="E69" s="31" t="str">
        <f t="shared" si="10"/>
        <v/>
      </c>
      <c r="G69" s="32">
        <f>SUMIFS(入库!F:F,入库!A:A,A69)</f>
        <v>0</v>
      </c>
      <c r="H69" s="32" t="str">
        <f>IFERROR(VLOOKUP(A69,物料参数!B:H,6,FALSE),"")</f>
        <v/>
      </c>
      <c r="I69" s="32" t="e">
        <f t="shared" si="6"/>
        <v>#VALUE!</v>
      </c>
      <c r="J69" s="44">
        <f>SUMIFS(出库!F:F,出库!A:A,A69)</f>
        <v>0</v>
      </c>
      <c r="K69" s="44" t="str">
        <f>IFERROR(VLOOKUP(A69,物料参数!B:H,7,FALSE),"")</f>
        <v/>
      </c>
      <c r="L69" s="44" t="e">
        <f t="shared" ref="L69:L132" si="11">K69*J69</f>
        <v>#VALUE!</v>
      </c>
      <c r="M69" s="44">
        <f t="shared" ref="M69:M132" si="12">F69+G69-J69</f>
        <v>0</v>
      </c>
    </row>
    <row r="70" spans="1:13" ht="18" customHeight="1" x14ac:dyDescent="0.15">
      <c r="A70" s="31">
        <f>物料参数!B69</f>
        <v>0</v>
      </c>
      <c r="B70" s="31" t="str">
        <f t="shared" si="7"/>
        <v/>
      </c>
      <c r="C70" s="31" t="str">
        <f t="shared" si="8"/>
        <v/>
      </c>
      <c r="D70" s="31" t="str">
        <f t="shared" si="9"/>
        <v/>
      </c>
      <c r="E70" s="31" t="str">
        <f t="shared" si="10"/>
        <v/>
      </c>
      <c r="G70" s="32">
        <f>SUMIFS(入库!F:F,入库!A:A,A70)</f>
        <v>0</v>
      </c>
      <c r="H70" s="32" t="str">
        <f>IFERROR(VLOOKUP(A70,物料参数!B:H,6,FALSE),"")</f>
        <v/>
      </c>
      <c r="I70" s="32" t="e">
        <f t="shared" si="6"/>
        <v>#VALUE!</v>
      </c>
      <c r="J70" s="44">
        <f>SUMIFS(出库!F:F,出库!A:A,A70)</f>
        <v>0</v>
      </c>
      <c r="K70" s="44" t="str">
        <f>IFERROR(VLOOKUP(A70,物料参数!B:H,7,FALSE),"")</f>
        <v/>
      </c>
      <c r="L70" s="44" t="e">
        <f t="shared" si="11"/>
        <v>#VALUE!</v>
      </c>
      <c r="M70" s="44">
        <f t="shared" si="12"/>
        <v>0</v>
      </c>
    </row>
    <row r="71" spans="1:13" ht="18" customHeight="1" x14ac:dyDescent="0.15">
      <c r="A71" s="31">
        <f>物料参数!B70</f>
        <v>0</v>
      </c>
      <c r="B71" s="31" t="str">
        <f t="shared" si="7"/>
        <v/>
      </c>
      <c r="C71" s="31" t="str">
        <f t="shared" si="8"/>
        <v/>
      </c>
      <c r="D71" s="31" t="str">
        <f t="shared" si="9"/>
        <v/>
      </c>
      <c r="E71" s="31" t="str">
        <f t="shared" si="10"/>
        <v/>
      </c>
      <c r="G71" s="32">
        <f>SUMIFS(入库!F:F,入库!A:A,A71)</f>
        <v>0</v>
      </c>
      <c r="H71" s="32" t="str">
        <f>IFERROR(VLOOKUP(A71,物料参数!B:H,6,FALSE),"")</f>
        <v/>
      </c>
      <c r="I71" s="32" t="e">
        <f t="shared" si="6"/>
        <v>#VALUE!</v>
      </c>
      <c r="J71" s="44">
        <f>SUMIFS(出库!F:F,出库!A:A,A71)</f>
        <v>0</v>
      </c>
      <c r="K71" s="44" t="str">
        <f>IFERROR(VLOOKUP(A71,物料参数!B:H,7,FALSE),"")</f>
        <v/>
      </c>
      <c r="L71" s="44" t="e">
        <f t="shared" si="11"/>
        <v>#VALUE!</v>
      </c>
      <c r="M71" s="44">
        <f t="shared" si="12"/>
        <v>0</v>
      </c>
    </row>
    <row r="72" spans="1:13" ht="18" customHeight="1" x14ac:dyDescent="0.15">
      <c r="A72" s="31">
        <f>物料参数!B71</f>
        <v>0</v>
      </c>
      <c r="B72" s="31" t="str">
        <f t="shared" si="7"/>
        <v/>
      </c>
      <c r="C72" s="31" t="str">
        <f t="shared" si="8"/>
        <v/>
      </c>
      <c r="D72" s="31" t="str">
        <f t="shared" si="9"/>
        <v/>
      </c>
      <c r="E72" s="31" t="str">
        <f t="shared" si="10"/>
        <v/>
      </c>
      <c r="G72" s="32">
        <f>SUMIFS(入库!F:F,入库!A:A,A72)</f>
        <v>0</v>
      </c>
      <c r="H72" s="32" t="str">
        <f>IFERROR(VLOOKUP(A72,物料参数!B:H,6,FALSE),"")</f>
        <v/>
      </c>
      <c r="I72" s="32" t="e">
        <f t="shared" ref="I72:I135" si="13">G72*H72</f>
        <v>#VALUE!</v>
      </c>
      <c r="J72" s="44">
        <f>SUMIFS(出库!F:F,出库!A:A,A72)</f>
        <v>0</v>
      </c>
      <c r="K72" s="44" t="str">
        <f>IFERROR(VLOOKUP(A72,物料参数!B:H,7,FALSE),"")</f>
        <v/>
      </c>
      <c r="L72" s="44" t="e">
        <f t="shared" si="11"/>
        <v>#VALUE!</v>
      </c>
      <c r="M72" s="44">
        <f t="shared" si="12"/>
        <v>0</v>
      </c>
    </row>
    <row r="73" spans="1:13" ht="18" customHeight="1" x14ac:dyDescent="0.15">
      <c r="A73" s="31">
        <f>物料参数!B72</f>
        <v>0</v>
      </c>
      <c r="B73" s="31" t="str">
        <f t="shared" si="7"/>
        <v/>
      </c>
      <c r="C73" s="31" t="str">
        <f t="shared" si="8"/>
        <v/>
      </c>
      <c r="D73" s="31" t="str">
        <f t="shared" si="9"/>
        <v/>
      </c>
      <c r="E73" s="31" t="str">
        <f t="shared" si="10"/>
        <v/>
      </c>
      <c r="G73" s="32">
        <f>SUMIFS(入库!F:F,入库!A:A,A73)</f>
        <v>0</v>
      </c>
      <c r="H73" s="32" t="str">
        <f>IFERROR(VLOOKUP(A73,物料参数!B:H,6,FALSE),"")</f>
        <v/>
      </c>
      <c r="I73" s="32" t="e">
        <f t="shared" si="13"/>
        <v>#VALUE!</v>
      </c>
      <c r="J73" s="44">
        <f>SUMIFS(出库!F:F,出库!A:A,A73)</f>
        <v>0</v>
      </c>
      <c r="K73" s="44" t="str">
        <f>IFERROR(VLOOKUP(A73,物料参数!B:H,7,FALSE),"")</f>
        <v/>
      </c>
      <c r="L73" s="44" t="e">
        <f t="shared" si="11"/>
        <v>#VALUE!</v>
      </c>
      <c r="M73" s="44">
        <f t="shared" si="12"/>
        <v>0</v>
      </c>
    </row>
    <row r="74" spans="1:13" ht="18" customHeight="1" x14ac:dyDescent="0.15">
      <c r="A74" s="31">
        <f>物料参数!B73</f>
        <v>0</v>
      </c>
      <c r="B74" s="31" t="str">
        <f t="shared" si="7"/>
        <v/>
      </c>
      <c r="C74" s="31" t="str">
        <f t="shared" si="8"/>
        <v/>
      </c>
      <c r="D74" s="31" t="str">
        <f t="shared" si="9"/>
        <v/>
      </c>
      <c r="E74" s="31" t="str">
        <f t="shared" si="10"/>
        <v/>
      </c>
      <c r="G74" s="32">
        <f>SUMIFS(入库!F:F,入库!A:A,A74)</f>
        <v>0</v>
      </c>
      <c r="H74" s="32" t="str">
        <f>IFERROR(VLOOKUP(A74,物料参数!B:H,6,FALSE),"")</f>
        <v/>
      </c>
      <c r="I74" s="32" t="e">
        <f t="shared" si="13"/>
        <v>#VALUE!</v>
      </c>
      <c r="J74" s="44">
        <f>SUMIFS(出库!F:F,出库!A:A,A74)</f>
        <v>0</v>
      </c>
      <c r="K74" s="44" t="str">
        <f>IFERROR(VLOOKUP(A74,物料参数!B:H,7,FALSE),"")</f>
        <v/>
      </c>
      <c r="L74" s="44" t="e">
        <f t="shared" si="11"/>
        <v>#VALUE!</v>
      </c>
      <c r="M74" s="44">
        <f t="shared" si="12"/>
        <v>0</v>
      </c>
    </row>
    <row r="75" spans="1:13" ht="18" customHeight="1" x14ac:dyDescent="0.15">
      <c r="A75" s="31">
        <f>物料参数!B74</f>
        <v>0</v>
      </c>
      <c r="B75" s="31" t="str">
        <f t="shared" si="7"/>
        <v/>
      </c>
      <c r="C75" s="31" t="str">
        <f t="shared" si="8"/>
        <v/>
      </c>
      <c r="D75" s="31" t="str">
        <f t="shared" si="9"/>
        <v/>
      </c>
      <c r="E75" s="31" t="str">
        <f t="shared" si="10"/>
        <v/>
      </c>
      <c r="G75" s="32">
        <f>SUMIFS(入库!F:F,入库!A:A,A75)</f>
        <v>0</v>
      </c>
      <c r="H75" s="32" t="str">
        <f>IFERROR(VLOOKUP(A75,物料参数!B:H,6,FALSE),"")</f>
        <v/>
      </c>
      <c r="I75" s="32" t="e">
        <f t="shared" si="13"/>
        <v>#VALUE!</v>
      </c>
      <c r="J75" s="44">
        <f>SUMIFS(出库!F:F,出库!A:A,A75)</f>
        <v>0</v>
      </c>
      <c r="K75" s="44" t="str">
        <f>IFERROR(VLOOKUP(A75,物料参数!B:H,7,FALSE),"")</f>
        <v/>
      </c>
      <c r="L75" s="44" t="e">
        <f t="shared" si="11"/>
        <v>#VALUE!</v>
      </c>
      <c r="M75" s="44">
        <f t="shared" si="12"/>
        <v>0</v>
      </c>
    </row>
    <row r="76" spans="1:13" ht="18" customHeight="1" x14ac:dyDescent="0.15">
      <c r="A76" s="31">
        <f>物料参数!B75</f>
        <v>0</v>
      </c>
      <c r="B76" s="31" t="str">
        <f t="shared" si="7"/>
        <v/>
      </c>
      <c r="C76" s="31" t="str">
        <f t="shared" si="8"/>
        <v/>
      </c>
      <c r="D76" s="31" t="str">
        <f t="shared" si="9"/>
        <v/>
      </c>
      <c r="E76" s="31" t="str">
        <f t="shared" si="10"/>
        <v/>
      </c>
      <c r="G76" s="32">
        <f>SUMIFS(入库!F:F,入库!A:A,A76)</f>
        <v>0</v>
      </c>
      <c r="H76" s="32" t="str">
        <f>IFERROR(VLOOKUP(A76,物料参数!B:H,6,FALSE),"")</f>
        <v/>
      </c>
      <c r="I76" s="32" t="e">
        <f t="shared" si="13"/>
        <v>#VALUE!</v>
      </c>
      <c r="J76" s="44">
        <f>SUMIFS(出库!F:F,出库!A:A,A76)</f>
        <v>0</v>
      </c>
      <c r="K76" s="44" t="str">
        <f>IFERROR(VLOOKUP(A76,物料参数!B:H,7,FALSE),"")</f>
        <v/>
      </c>
      <c r="L76" s="44" t="e">
        <f t="shared" si="11"/>
        <v>#VALUE!</v>
      </c>
      <c r="M76" s="44">
        <f t="shared" si="12"/>
        <v>0</v>
      </c>
    </row>
    <row r="77" spans="1:13" ht="18" customHeight="1" x14ac:dyDescent="0.15">
      <c r="A77" s="31">
        <f>物料参数!B76</f>
        <v>0</v>
      </c>
      <c r="B77" s="31" t="str">
        <f t="shared" si="7"/>
        <v/>
      </c>
      <c r="C77" s="31" t="str">
        <f t="shared" si="8"/>
        <v/>
      </c>
      <c r="D77" s="31" t="str">
        <f t="shared" si="9"/>
        <v/>
      </c>
      <c r="E77" s="31" t="str">
        <f t="shared" si="10"/>
        <v/>
      </c>
      <c r="G77" s="32">
        <f>SUMIFS(入库!F:F,入库!A:A,A77)</f>
        <v>0</v>
      </c>
      <c r="H77" s="32" t="str">
        <f>IFERROR(VLOOKUP(A77,物料参数!B:H,6,FALSE),"")</f>
        <v/>
      </c>
      <c r="I77" s="32" t="e">
        <f t="shared" si="13"/>
        <v>#VALUE!</v>
      </c>
      <c r="J77" s="44">
        <f>SUMIFS(出库!F:F,出库!A:A,A77)</f>
        <v>0</v>
      </c>
      <c r="K77" s="44" t="str">
        <f>IFERROR(VLOOKUP(A77,物料参数!B:H,7,FALSE),"")</f>
        <v/>
      </c>
      <c r="L77" s="44" t="e">
        <f t="shared" si="11"/>
        <v>#VALUE!</v>
      </c>
      <c r="M77" s="44">
        <f t="shared" si="12"/>
        <v>0</v>
      </c>
    </row>
    <row r="78" spans="1:13" ht="18" customHeight="1" x14ac:dyDescent="0.15">
      <c r="A78" s="31">
        <f>物料参数!B77</f>
        <v>0</v>
      </c>
      <c r="B78" s="31" t="str">
        <f t="shared" si="7"/>
        <v/>
      </c>
      <c r="C78" s="31" t="str">
        <f t="shared" si="8"/>
        <v/>
      </c>
      <c r="D78" s="31" t="str">
        <f t="shared" si="9"/>
        <v/>
      </c>
      <c r="E78" s="31" t="str">
        <f t="shared" si="10"/>
        <v/>
      </c>
      <c r="G78" s="32">
        <f>SUMIFS(入库!F:F,入库!A:A,A78)</f>
        <v>0</v>
      </c>
      <c r="H78" s="32" t="str">
        <f>IFERROR(VLOOKUP(A78,物料参数!B:H,6,FALSE),"")</f>
        <v/>
      </c>
      <c r="I78" s="32" t="e">
        <f t="shared" si="13"/>
        <v>#VALUE!</v>
      </c>
      <c r="J78" s="44">
        <f>SUMIFS(出库!F:F,出库!A:A,A78)</f>
        <v>0</v>
      </c>
      <c r="K78" s="44" t="str">
        <f>IFERROR(VLOOKUP(A78,物料参数!B:H,7,FALSE),"")</f>
        <v/>
      </c>
      <c r="L78" s="44" t="e">
        <f t="shared" si="11"/>
        <v>#VALUE!</v>
      </c>
      <c r="M78" s="44">
        <f t="shared" si="12"/>
        <v>0</v>
      </c>
    </row>
    <row r="79" spans="1:13" ht="18" customHeight="1" x14ac:dyDescent="0.15">
      <c r="A79" s="31">
        <f>物料参数!B78</f>
        <v>0</v>
      </c>
      <c r="B79" s="31" t="str">
        <f t="shared" si="7"/>
        <v/>
      </c>
      <c r="C79" s="31" t="str">
        <f t="shared" si="8"/>
        <v/>
      </c>
      <c r="D79" s="31" t="str">
        <f t="shared" si="9"/>
        <v/>
      </c>
      <c r="E79" s="31" t="str">
        <f t="shared" si="10"/>
        <v/>
      </c>
      <c r="G79" s="32">
        <f>SUMIFS(入库!F:F,入库!A:A,A79)</f>
        <v>0</v>
      </c>
      <c r="H79" s="32" t="str">
        <f>IFERROR(VLOOKUP(A79,物料参数!B:H,6,FALSE),"")</f>
        <v/>
      </c>
      <c r="I79" s="32" t="e">
        <f t="shared" si="13"/>
        <v>#VALUE!</v>
      </c>
      <c r="J79" s="44">
        <f>SUMIFS(出库!F:F,出库!A:A,A79)</f>
        <v>0</v>
      </c>
      <c r="K79" s="44" t="str">
        <f>IFERROR(VLOOKUP(A79,物料参数!B:H,7,FALSE),"")</f>
        <v/>
      </c>
      <c r="L79" s="44" t="e">
        <f t="shared" si="11"/>
        <v>#VALUE!</v>
      </c>
      <c r="M79" s="44">
        <f t="shared" si="12"/>
        <v>0</v>
      </c>
    </row>
    <row r="80" spans="1:13" ht="18" customHeight="1" x14ac:dyDescent="0.15">
      <c r="A80" s="31">
        <f>物料参数!B79</f>
        <v>0</v>
      </c>
      <c r="B80" s="31" t="str">
        <f t="shared" si="7"/>
        <v/>
      </c>
      <c r="C80" s="31" t="str">
        <f t="shared" si="8"/>
        <v/>
      </c>
      <c r="D80" s="31" t="str">
        <f t="shared" si="9"/>
        <v/>
      </c>
      <c r="E80" s="31" t="str">
        <f t="shared" si="10"/>
        <v/>
      </c>
      <c r="G80" s="32">
        <f>SUMIFS(入库!F:F,入库!A:A,A80)</f>
        <v>0</v>
      </c>
      <c r="H80" s="32" t="str">
        <f>IFERROR(VLOOKUP(A80,物料参数!B:H,6,FALSE),"")</f>
        <v/>
      </c>
      <c r="I80" s="32" t="e">
        <f t="shared" si="13"/>
        <v>#VALUE!</v>
      </c>
      <c r="J80" s="44">
        <f>SUMIFS(出库!F:F,出库!A:A,A80)</f>
        <v>0</v>
      </c>
      <c r="K80" s="44" t="str">
        <f>IFERROR(VLOOKUP(A80,物料参数!B:H,7,FALSE),"")</f>
        <v/>
      </c>
      <c r="L80" s="44" t="e">
        <f t="shared" si="11"/>
        <v>#VALUE!</v>
      </c>
      <c r="M80" s="44">
        <f t="shared" si="12"/>
        <v>0</v>
      </c>
    </row>
    <row r="81" spans="1:13" ht="18" customHeight="1" x14ac:dyDescent="0.15">
      <c r="A81" s="31">
        <f>物料参数!B80</f>
        <v>0</v>
      </c>
      <c r="B81" s="31" t="str">
        <f t="shared" si="7"/>
        <v/>
      </c>
      <c r="C81" s="31" t="str">
        <f t="shared" si="8"/>
        <v/>
      </c>
      <c r="D81" s="31" t="str">
        <f t="shared" si="9"/>
        <v/>
      </c>
      <c r="E81" s="31" t="str">
        <f t="shared" si="10"/>
        <v/>
      </c>
      <c r="G81" s="32">
        <f>SUMIFS(入库!F:F,入库!A:A,A81)</f>
        <v>0</v>
      </c>
      <c r="H81" s="32" t="str">
        <f>IFERROR(VLOOKUP(A81,物料参数!B:H,6,FALSE),"")</f>
        <v/>
      </c>
      <c r="I81" s="32" t="e">
        <f t="shared" si="13"/>
        <v>#VALUE!</v>
      </c>
      <c r="J81" s="44">
        <f>SUMIFS(出库!F:F,出库!A:A,A81)</f>
        <v>0</v>
      </c>
      <c r="K81" s="44" t="str">
        <f>IFERROR(VLOOKUP(A81,物料参数!B:H,7,FALSE),"")</f>
        <v/>
      </c>
      <c r="L81" s="44" t="e">
        <f t="shared" si="11"/>
        <v>#VALUE!</v>
      </c>
      <c r="M81" s="44">
        <f t="shared" si="12"/>
        <v>0</v>
      </c>
    </row>
    <row r="82" spans="1:13" ht="18" customHeight="1" x14ac:dyDescent="0.15">
      <c r="A82" s="31">
        <f>物料参数!B81</f>
        <v>0</v>
      </c>
      <c r="B82" s="31" t="str">
        <f t="shared" si="7"/>
        <v/>
      </c>
      <c r="C82" s="31" t="str">
        <f t="shared" si="8"/>
        <v/>
      </c>
      <c r="D82" s="31" t="str">
        <f t="shared" si="9"/>
        <v/>
      </c>
      <c r="E82" s="31" t="str">
        <f t="shared" si="10"/>
        <v/>
      </c>
      <c r="G82" s="32">
        <f>SUMIFS(入库!F:F,入库!A:A,A82)</f>
        <v>0</v>
      </c>
      <c r="H82" s="32" t="str">
        <f>IFERROR(VLOOKUP(A82,物料参数!B:H,6,FALSE),"")</f>
        <v/>
      </c>
      <c r="I82" s="32" t="e">
        <f t="shared" si="13"/>
        <v>#VALUE!</v>
      </c>
      <c r="J82" s="44">
        <f>SUMIFS(出库!F:F,出库!A:A,A82)</f>
        <v>0</v>
      </c>
      <c r="K82" s="44" t="str">
        <f>IFERROR(VLOOKUP(A82,物料参数!B:H,7,FALSE),"")</f>
        <v/>
      </c>
      <c r="L82" s="44" t="e">
        <f t="shared" si="11"/>
        <v>#VALUE!</v>
      </c>
      <c r="M82" s="44">
        <f t="shared" si="12"/>
        <v>0</v>
      </c>
    </row>
    <row r="83" spans="1:13" ht="18" customHeight="1" x14ac:dyDescent="0.15">
      <c r="A83" s="31">
        <f>物料参数!B82</f>
        <v>0</v>
      </c>
      <c r="B83" s="31" t="str">
        <f t="shared" si="7"/>
        <v/>
      </c>
      <c r="C83" s="31" t="str">
        <f t="shared" si="8"/>
        <v/>
      </c>
      <c r="D83" s="31" t="str">
        <f t="shared" si="9"/>
        <v/>
      </c>
      <c r="E83" s="31" t="str">
        <f t="shared" si="10"/>
        <v/>
      </c>
      <c r="G83" s="32">
        <f>SUMIFS(入库!F:F,入库!A:A,A83)</f>
        <v>0</v>
      </c>
      <c r="H83" s="32" t="str">
        <f>IFERROR(VLOOKUP(A83,物料参数!B:H,6,FALSE),"")</f>
        <v/>
      </c>
      <c r="I83" s="32" t="e">
        <f t="shared" si="13"/>
        <v>#VALUE!</v>
      </c>
      <c r="J83" s="44">
        <f>SUMIFS(出库!F:F,出库!A:A,A83)</f>
        <v>0</v>
      </c>
      <c r="K83" s="44" t="str">
        <f>IFERROR(VLOOKUP(A83,物料参数!B:H,7,FALSE),"")</f>
        <v/>
      </c>
      <c r="L83" s="44" t="e">
        <f t="shared" si="11"/>
        <v>#VALUE!</v>
      </c>
      <c r="M83" s="44">
        <f t="shared" si="12"/>
        <v>0</v>
      </c>
    </row>
    <row r="84" spans="1:13" ht="18" customHeight="1" x14ac:dyDescent="0.15">
      <c r="A84" s="31">
        <f>物料参数!B83</f>
        <v>0</v>
      </c>
      <c r="B84" s="31" t="str">
        <f t="shared" si="7"/>
        <v/>
      </c>
      <c r="C84" s="31" t="str">
        <f t="shared" si="8"/>
        <v/>
      </c>
      <c r="D84" s="31" t="str">
        <f t="shared" si="9"/>
        <v/>
      </c>
      <c r="E84" s="31" t="str">
        <f t="shared" si="10"/>
        <v/>
      </c>
      <c r="G84" s="32">
        <f>SUMIFS(入库!F:F,入库!A:A,A84)</f>
        <v>0</v>
      </c>
      <c r="H84" s="32" t="str">
        <f>IFERROR(VLOOKUP(A84,物料参数!B:H,6,FALSE),"")</f>
        <v/>
      </c>
      <c r="I84" s="32" t="e">
        <f t="shared" si="13"/>
        <v>#VALUE!</v>
      </c>
      <c r="J84" s="44">
        <f>SUMIFS(出库!F:F,出库!A:A,A84)</f>
        <v>0</v>
      </c>
      <c r="K84" s="44" t="str">
        <f>IFERROR(VLOOKUP(A84,物料参数!B:H,7,FALSE),"")</f>
        <v/>
      </c>
      <c r="L84" s="44" t="e">
        <f t="shared" si="11"/>
        <v>#VALUE!</v>
      </c>
      <c r="M84" s="44">
        <f t="shared" si="12"/>
        <v>0</v>
      </c>
    </row>
    <row r="85" spans="1:13" ht="18" customHeight="1" x14ac:dyDescent="0.15">
      <c r="A85" s="31">
        <f>物料参数!B84</f>
        <v>0</v>
      </c>
      <c r="B85" s="31" t="str">
        <f t="shared" si="7"/>
        <v/>
      </c>
      <c r="C85" s="31" t="str">
        <f t="shared" si="8"/>
        <v/>
      </c>
      <c r="D85" s="31" t="str">
        <f t="shared" si="9"/>
        <v/>
      </c>
      <c r="E85" s="31" t="str">
        <f t="shared" si="10"/>
        <v/>
      </c>
      <c r="G85" s="32">
        <f>SUMIFS(入库!F:F,入库!A:A,A85)</f>
        <v>0</v>
      </c>
      <c r="H85" s="32" t="str">
        <f>IFERROR(VLOOKUP(A85,物料参数!B:H,6,FALSE),"")</f>
        <v/>
      </c>
      <c r="I85" s="32" t="e">
        <f t="shared" si="13"/>
        <v>#VALUE!</v>
      </c>
      <c r="J85" s="44">
        <f>SUMIFS(出库!F:F,出库!A:A,A85)</f>
        <v>0</v>
      </c>
      <c r="K85" s="44" t="str">
        <f>IFERROR(VLOOKUP(A85,物料参数!B:H,7,FALSE),"")</f>
        <v/>
      </c>
      <c r="L85" s="44" t="e">
        <f t="shared" si="11"/>
        <v>#VALUE!</v>
      </c>
      <c r="M85" s="44">
        <f t="shared" si="12"/>
        <v>0</v>
      </c>
    </row>
    <row r="86" spans="1:13" ht="18" customHeight="1" x14ac:dyDescent="0.15">
      <c r="A86" s="31">
        <f>物料参数!B85</f>
        <v>0</v>
      </c>
      <c r="B86" s="31" t="str">
        <f t="shared" si="7"/>
        <v/>
      </c>
      <c r="C86" s="31" t="str">
        <f t="shared" si="8"/>
        <v/>
      </c>
      <c r="D86" s="31" t="str">
        <f t="shared" si="9"/>
        <v/>
      </c>
      <c r="E86" s="31" t="str">
        <f t="shared" si="10"/>
        <v/>
      </c>
      <c r="G86" s="32">
        <f>SUMIFS(入库!F:F,入库!A:A,A86)</f>
        <v>0</v>
      </c>
      <c r="H86" s="32" t="str">
        <f>IFERROR(VLOOKUP(A86,物料参数!B:H,6,FALSE),"")</f>
        <v/>
      </c>
      <c r="I86" s="32" t="e">
        <f t="shared" si="13"/>
        <v>#VALUE!</v>
      </c>
      <c r="J86" s="44">
        <f>SUMIFS(出库!F:F,出库!A:A,A86)</f>
        <v>0</v>
      </c>
      <c r="K86" s="44" t="str">
        <f>IFERROR(VLOOKUP(A86,物料参数!B:H,7,FALSE),"")</f>
        <v/>
      </c>
      <c r="L86" s="44" t="e">
        <f t="shared" si="11"/>
        <v>#VALUE!</v>
      </c>
      <c r="M86" s="44">
        <f t="shared" si="12"/>
        <v>0</v>
      </c>
    </row>
    <row r="87" spans="1:13" ht="18" customHeight="1" x14ac:dyDescent="0.15">
      <c r="A87" s="31">
        <f>物料参数!B86</f>
        <v>0</v>
      </c>
      <c r="B87" s="31" t="str">
        <f t="shared" si="7"/>
        <v/>
      </c>
      <c r="C87" s="31" t="str">
        <f t="shared" si="8"/>
        <v/>
      </c>
      <c r="D87" s="31" t="str">
        <f t="shared" si="9"/>
        <v/>
      </c>
      <c r="E87" s="31" t="str">
        <f t="shared" si="10"/>
        <v/>
      </c>
      <c r="G87" s="32">
        <f>SUMIFS(入库!F:F,入库!A:A,A87)</f>
        <v>0</v>
      </c>
      <c r="H87" s="32" t="str">
        <f>IFERROR(VLOOKUP(A87,物料参数!B:H,6,FALSE),"")</f>
        <v/>
      </c>
      <c r="I87" s="32" t="e">
        <f t="shared" si="13"/>
        <v>#VALUE!</v>
      </c>
      <c r="J87" s="44">
        <f>SUMIFS(出库!F:F,出库!A:A,A87)</f>
        <v>0</v>
      </c>
      <c r="K87" s="44" t="str">
        <f>IFERROR(VLOOKUP(A87,物料参数!B:H,7,FALSE),"")</f>
        <v/>
      </c>
      <c r="L87" s="44" t="e">
        <f t="shared" si="11"/>
        <v>#VALUE!</v>
      </c>
      <c r="M87" s="44">
        <f t="shared" si="12"/>
        <v>0</v>
      </c>
    </row>
    <row r="88" spans="1:13" ht="18" customHeight="1" x14ac:dyDescent="0.15">
      <c r="A88" s="31">
        <f>物料参数!B87</f>
        <v>0</v>
      </c>
      <c r="B88" s="31" t="str">
        <f t="shared" si="7"/>
        <v/>
      </c>
      <c r="C88" s="31" t="str">
        <f t="shared" si="8"/>
        <v/>
      </c>
      <c r="D88" s="31" t="str">
        <f t="shared" si="9"/>
        <v/>
      </c>
      <c r="E88" s="31" t="str">
        <f t="shared" si="10"/>
        <v/>
      </c>
      <c r="G88" s="32">
        <f>SUMIFS(入库!F:F,入库!A:A,A88)</f>
        <v>0</v>
      </c>
      <c r="H88" s="32" t="str">
        <f>IFERROR(VLOOKUP(A88,物料参数!B:H,6,FALSE),"")</f>
        <v/>
      </c>
      <c r="I88" s="32" t="e">
        <f t="shared" si="13"/>
        <v>#VALUE!</v>
      </c>
      <c r="J88" s="44">
        <f>SUMIFS(出库!F:F,出库!A:A,A88)</f>
        <v>0</v>
      </c>
      <c r="K88" s="44" t="str">
        <f>IFERROR(VLOOKUP(A88,物料参数!B:H,7,FALSE),"")</f>
        <v/>
      </c>
      <c r="L88" s="44" t="e">
        <f t="shared" si="11"/>
        <v>#VALUE!</v>
      </c>
      <c r="M88" s="44">
        <f t="shared" si="12"/>
        <v>0</v>
      </c>
    </row>
    <row r="89" spans="1:13" ht="18" customHeight="1" x14ac:dyDescent="0.15">
      <c r="A89" s="31">
        <f>物料参数!B88</f>
        <v>0</v>
      </c>
      <c r="B89" s="31" t="str">
        <f t="shared" si="7"/>
        <v/>
      </c>
      <c r="C89" s="31" t="str">
        <f t="shared" si="8"/>
        <v/>
      </c>
      <c r="D89" s="31" t="str">
        <f t="shared" si="9"/>
        <v/>
      </c>
      <c r="E89" s="31" t="str">
        <f t="shared" si="10"/>
        <v/>
      </c>
      <c r="G89" s="32">
        <f>SUMIFS(入库!F:F,入库!A:A,A89)</f>
        <v>0</v>
      </c>
      <c r="H89" s="32" t="str">
        <f>IFERROR(VLOOKUP(A89,物料参数!B:H,6,FALSE),"")</f>
        <v/>
      </c>
      <c r="I89" s="32" t="e">
        <f t="shared" si="13"/>
        <v>#VALUE!</v>
      </c>
      <c r="J89" s="44">
        <f>SUMIFS(出库!F:F,出库!A:A,A89)</f>
        <v>0</v>
      </c>
      <c r="K89" s="44" t="str">
        <f>IFERROR(VLOOKUP(A89,物料参数!B:H,7,FALSE),"")</f>
        <v/>
      </c>
      <c r="L89" s="44" t="e">
        <f t="shared" si="11"/>
        <v>#VALUE!</v>
      </c>
      <c r="M89" s="44">
        <f t="shared" si="12"/>
        <v>0</v>
      </c>
    </row>
    <row r="90" spans="1:13" ht="18" customHeight="1" x14ac:dyDescent="0.15">
      <c r="A90" s="31">
        <f>物料参数!B89</f>
        <v>0</v>
      </c>
      <c r="B90" s="31" t="str">
        <f t="shared" si="7"/>
        <v/>
      </c>
      <c r="C90" s="31" t="str">
        <f t="shared" si="8"/>
        <v/>
      </c>
      <c r="D90" s="31" t="str">
        <f t="shared" si="9"/>
        <v/>
      </c>
      <c r="E90" s="31" t="str">
        <f t="shared" si="10"/>
        <v/>
      </c>
      <c r="G90" s="32">
        <f>SUMIFS(入库!F:F,入库!A:A,A90)</f>
        <v>0</v>
      </c>
      <c r="H90" s="32" t="str">
        <f>IFERROR(VLOOKUP(A90,物料参数!B:H,6,FALSE),"")</f>
        <v/>
      </c>
      <c r="I90" s="32" t="e">
        <f t="shared" si="13"/>
        <v>#VALUE!</v>
      </c>
      <c r="J90" s="44">
        <f>SUMIFS(出库!F:F,出库!A:A,A90)</f>
        <v>0</v>
      </c>
      <c r="K90" s="44" t="str">
        <f>IFERROR(VLOOKUP(A90,物料参数!B:H,7,FALSE),"")</f>
        <v/>
      </c>
      <c r="L90" s="44" t="e">
        <f t="shared" si="11"/>
        <v>#VALUE!</v>
      </c>
      <c r="M90" s="44">
        <f t="shared" si="12"/>
        <v>0</v>
      </c>
    </row>
    <row r="91" spans="1:13" ht="18" customHeight="1" x14ac:dyDescent="0.15">
      <c r="A91" s="31">
        <f>物料参数!B90</f>
        <v>0</v>
      </c>
      <c r="B91" s="31" t="str">
        <f t="shared" si="7"/>
        <v/>
      </c>
      <c r="C91" s="31" t="str">
        <f t="shared" si="8"/>
        <v/>
      </c>
      <c r="D91" s="31" t="str">
        <f t="shared" si="9"/>
        <v/>
      </c>
      <c r="E91" s="31" t="str">
        <f t="shared" si="10"/>
        <v/>
      </c>
      <c r="G91" s="32">
        <f>SUMIFS(入库!F:F,入库!A:A,A91)</f>
        <v>0</v>
      </c>
      <c r="H91" s="32" t="str">
        <f>IFERROR(VLOOKUP(A91,物料参数!B:H,6,FALSE),"")</f>
        <v/>
      </c>
      <c r="I91" s="32" t="e">
        <f t="shared" si="13"/>
        <v>#VALUE!</v>
      </c>
      <c r="J91" s="44">
        <f>SUMIFS(出库!F:F,出库!A:A,A91)</f>
        <v>0</v>
      </c>
      <c r="K91" s="44" t="str">
        <f>IFERROR(VLOOKUP(A91,物料参数!B:H,7,FALSE),"")</f>
        <v/>
      </c>
      <c r="L91" s="44" t="e">
        <f t="shared" si="11"/>
        <v>#VALUE!</v>
      </c>
      <c r="M91" s="44">
        <f t="shared" si="12"/>
        <v>0</v>
      </c>
    </row>
    <row r="92" spans="1:13" ht="18" customHeight="1" x14ac:dyDescent="0.15">
      <c r="A92" s="31">
        <f>物料参数!B91</f>
        <v>0</v>
      </c>
      <c r="B92" s="31" t="str">
        <f t="shared" si="7"/>
        <v/>
      </c>
      <c r="C92" s="31" t="str">
        <f t="shared" si="8"/>
        <v/>
      </c>
      <c r="D92" s="31" t="str">
        <f t="shared" si="9"/>
        <v/>
      </c>
      <c r="E92" s="31" t="str">
        <f t="shared" si="10"/>
        <v/>
      </c>
      <c r="G92" s="32">
        <f>SUMIFS(入库!F:F,入库!A:A,A92)</f>
        <v>0</v>
      </c>
      <c r="H92" s="32" t="str">
        <f>IFERROR(VLOOKUP(A92,物料参数!B:H,6,FALSE),"")</f>
        <v/>
      </c>
      <c r="I92" s="32" t="e">
        <f t="shared" si="13"/>
        <v>#VALUE!</v>
      </c>
      <c r="J92" s="44">
        <f>SUMIFS(出库!F:F,出库!A:A,A92)</f>
        <v>0</v>
      </c>
      <c r="K92" s="44" t="str">
        <f>IFERROR(VLOOKUP(A92,物料参数!B:H,7,FALSE),"")</f>
        <v/>
      </c>
      <c r="L92" s="44" t="e">
        <f t="shared" si="11"/>
        <v>#VALUE!</v>
      </c>
      <c r="M92" s="44">
        <f t="shared" si="12"/>
        <v>0</v>
      </c>
    </row>
    <row r="93" spans="1:13" ht="18" customHeight="1" x14ac:dyDescent="0.15">
      <c r="A93" s="31">
        <f>物料参数!B92</f>
        <v>0</v>
      </c>
      <c r="B93" s="31" t="str">
        <f t="shared" si="7"/>
        <v/>
      </c>
      <c r="C93" s="31" t="str">
        <f t="shared" si="8"/>
        <v/>
      </c>
      <c r="D93" s="31" t="str">
        <f t="shared" si="9"/>
        <v/>
      </c>
      <c r="E93" s="31" t="str">
        <f t="shared" si="10"/>
        <v/>
      </c>
      <c r="G93" s="32">
        <f>SUMIFS(入库!F:F,入库!A:A,A93)</f>
        <v>0</v>
      </c>
      <c r="H93" s="32" t="str">
        <f>IFERROR(VLOOKUP(A93,物料参数!B:H,6,FALSE),"")</f>
        <v/>
      </c>
      <c r="I93" s="32" t="e">
        <f t="shared" si="13"/>
        <v>#VALUE!</v>
      </c>
      <c r="J93" s="44">
        <f>SUMIFS(出库!F:F,出库!A:A,A93)</f>
        <v>0</v>
      </c>
      <c r="K93" s="44" t="str">
        <f>IFERROR(VLOOKUP(A93,物料参数!B:H,7,FALSE),"")</f>
        <v/>
      </c>
      <c r="L93" s="44" t="e">
        <f t="shared" si="11"/>
        <v>#VALUE!</v>
      </c>
      <c r="M93" s="44">
        <f t="shared" si="12"/>
        <v>0</v>
      </c>
    </row>
    <row r="94" spans="1:13" ht="18" customHeight="1" x14ac:dyDescent="0.15">
      <c r="A94" s="31">
        <f>物料参数!B93</f>
        <v>0</v>
      </c>
      <c r="B94" s="31" t="str">
        <f t="shared" si="7"/>
        <v/>
      </c>
      <c r="C94" s="31" t="str">
        <f t="shared" si="8"/>
        <v/>
      </c>
      <c r="D94" s="31" t="str">
        <f t="shared" si="9"/>
        <v/>
      </c>
      <c r="E94" s="31" t="str">
        <f t="shared" si="10"/>
        <v/>
      </c>
      <c r="G94" s="32">
        <f>SUMIFS(入库!F:F,入库!A:A,A94)</f>
        <v>0</v>
      </c>
      <c r="H94" s="32" t="str">
        <f>IFERROR(VLOOKUP(A94,物料参数!B:H,6,FALSE),"")</f>
        <v/>
      </c>
      <c r="I94" s="32" t="e">
        <f t="shared" si="13"/>
        <v>#VALUE!</v>
      </c>
      <c r="J94" s="44">
        <f>SUMIFS(出库!F:F,出库!A:A,A94)</f>
        <v>0</v>
      </c>
      <c r="K94" s="44" t="str">
        <f>IFERROR(VLOOKUP(A94,物料参数!B:H,7,FALSE),"")</f>
        <v/>
      </c>
      <c r="L94" s="44" t="e">
        <f t="shared" si="11"/>
        <v>#VALUE!</v>
      </c>
      <c r="M94" s="44">
        <f t="shared" si="12"/>
        <v>0</v>
      </c>
    </row>
    <row r="95" spans="1:13" ht="18" customHeight="1" x14ac:dyDescent="0.15">
      <c r="A95" s="31">
        <f>物料参数!B94</f>
        <v>0</v>
      </c>
      <c r="B95" s="31" t="str">
        <f t="shared" si="7"/>
        <v/>
      </c>
      <c r="C95" s="31" t="str">
        <f t="shared" si="8"/>
        <v/>
      </c>
      <c r="D95" s="31" t="str">
        <f t="shared" si="9"/>
        <v/>
      </c>
      <c r="E95" s="31" t="str">
        <f t="shared" si="10"/>
        <v/>
      </c>
      <c r="G95" s="32">
        <f>SUMIFS(入库!F:F,入库!A:A,A95)</f>
        <v>0</v>
      </c>
      <c r="H95" s="32" t="str">
        <f>IFERROR(VLOOKUP(A95,物料参数!B:H,6,FALSE),"")</f>
        <v/>
      </c>
      <c r="I95" s="32" t="e">
        <f t="shared" si="13"/>
        <v>#VALUE!</v>
      </c>
      <c r="J95" s="44">
        <f>SUMIFS(出库!F:F,出库!A:A,A95)</f>
        <v>0</v>
      </c>
      <c r="K95" s="44" t="str">
        <f>IFERROR(VLOOKUP(A95,物料参数!B:H,7,FALSE),"")</f>
        <v/>
      </c>
      <c r="L95" s="44" t="e">
        <f t="shared" si="11"/>
        <v>#VALUE!</v>
      </c>
      <c r="M95" s="44">
        <f t="shared" si="12"/>
        <v>0</v>
      </c>
    </row>
    <row r="96" spans="1:13" ht="18" customHeight="1" x14ac:dyDescent="0.15">
      <c r="A96" s="31">
        <f>物料参数!B95</f>
        <v>0</v>
      </c>
      <c r="B96" s="31" t="str">
        <f t="shared" si="7"/>
        <v/>
      </c>
      <c r="C96" s="31" t="str">
        <f t="shared" si="8"/>
        <v/>
      </c>
      <c r="D96" s="31" t="str">
        <f t="shared" si="9"/>
        <v/>
      </c>
      <c r="E96" s="31" t="str">
        <f t="shared" si="10"/>
        <v/>
      </c>
      <c r="G96" s="32">
        <f>SUMIFS(入库!F:F,入库!A:A,A96)</f>
        <v>0</v>
      </c>
      <c r="H96" s="32" t="str">
        <f>IFERROR(VLOOKUP(A96,物料参数!B:H,6,FALSE),"")</f>
        <v/>
      </c>
      <c r="I96" s="32" t="e">
        <f t="shared" si="13"/>
        <v>#VALUE!</v>
      </c>
      <c r="J96" s="44">
        <f>SUMIFS(出库!F:F,出库!A:A,A96)</f>
        <v>0</v>
      </c>
      <c r="K96" s="44" t="str">
        <f>IFERROR(VLOOKUP(A96,物料参数!B:H,7,FALSE),"")</f>
        <v/>
      </c>
      <c r="L96" s="44" t="e">
        <f t="shared" si="11"/>
        <v>#VALUE!</v>
      </c>
      <c r="M96" s="44">
        <f t="shared" si="12"/>
        <v>0</v>
      </c>
    </row>
    <row r="97" spans="1:13" ht="18" customHeight="1" x14ac:dyDescent="0.15">
      <c r="A97" s="31">
        <f>物料参数!B96</f>
        <v>0</v>
      </c>
      <c r="B97" s="31" t="str">
        <f t="shared" si="7"/>
        <v/>
      </c>
      <c r="C97" s="31" t="str">
        <f t="shared" si="8"/>
        <v/>
      </c>
      <c r="D97" s="31" t="str">
        <f t="shared" si="9"/>
        <v/>
      </c>
      <c r="E97" s="31" t="str">
        <f t="shared" si="10"/>
        <v/>
      </c>
      <c r="G97" s="32">
        <f>SUMIFS(入库!F:F,入库!A:A,A97)</f>
        <v>0</v>
      </c>
      <c r="H97" s="32" t="str">
        <f>IFERROR(VLOOKUP(A97,物料参数!B:H,6,FALSE),"")</f>
        <v/>
      </c>
      <c r="I97" s="32" t="e">
        <f t="shared" si="13"/>
        <v>#VALUE!</v>
      </c>
      <c r="J97" s="44">
        <f>SUMIFS(出库!F:F,出库!A:A,A97)</f>
        <v>0</v>
      </c>
      <c r="K97" s="44" t="str">
        <f>IFERROR(VLOOKUP(A97,物料参数!B:H,7,FALSE),"")</f>
        <v/>
      </c>
      <c r="L97" s="44" t="e">
        <f t="shared" si="11"/>
        <v>#VALUE!</v>
      </c>
      <c r="M97" s="44">
        <f t="shared" si="12"/>
        <v>0</v>
      </c>
    </row>
    <row r="98" spans="1:13" ht="18" customHeight="1" x14ac:dyDescent="0.15">
      <c r="A98" s="31">
        <f>物料参数!B97</f>
        <v>0</v>
      </c>
      <c r="B98" s="31" t="str">
        <f t="shared" si="7"/>
        <v/>
      </c>
      <c r="C98" s="31" t="str">
        <f t="shared" si="8"/>
        <v/>
      </c>
      <c r="D98" s="31" t="str">
        <f t="shared" si="9"/>
        <v/>
      </c>
      <c r="E98" s="31" t="str">
        <f t="shared" si="10"/>
        <v/>
      </c>
      <c r="G98" s="32">
        <f>SUMIFS(入库!F:F,入库!A:A,A98)</f>
        <v>0</v>
      </c>
      <c r="H98" s="32" t="str">
        <f>IFERROR(VLOOKUP(A98,物料参数!B:H,6,FALSE),"")</f>
        <v/>
      </c>
      <c r="I98" s="32" t="e">
        <f t="shared" si="13"/>
        <v>#VALUE!</v>
      </c>
      <c r="J98" s="44">
        <f>SUMIFS(出库!F:F,出库!A:A,A98)</f>
        <v>0</v>
      </c>
      <c r="K98" s="44" t="str">
        <f>IFERROR(VLOOKUP(A98,物料参数!B:H,7,FALSE),"")</f>
        <v/>
      </c>
      <c r="L98" s="44" t="e">
        <f t="shared" si="11"/>
        <v>#VALUE!</v>
      </c>
      <c r="M98" s="44">
        <f t="shared" si="12"/>
        <v>0</v>
      </c>
    </row>
    <row r="99" spans="1:13" ht="18" customHeight="1" x14ac:dyDescent="0.15">
      <c r="A99" s="31">
        <f>物料参数!B98</f>
        <v>0</v>
      </c>
      <c r="B99" s="31" t="str">
        <f t="shared" si="7"/>
        <v/>
      </c>
      <c r="C99" s="31" t="str">
        <f t="shared" si="8"/>
        <v/>
      </c>
      <c r="D99" s="31" t="str">
        <f t="shared" si="9"/>
        <v/>
      </c>
      <c r="E99" s="31" t="str">
        <f t="shared" si="10"/>
        <v/>
      </c>
      <c r="G99" s="32">
        <f>SUMIFS(入库!F:F,入库!A:A,A99)</f>
        <v>0</v>
      </c>
      <c r="H99" s="32" t="str">
        <f>IFERROR(VLOOKUP(A99,物料参数!B:H,6,FALSE),"")</f>
        <v/>
      </c>
      <c r="I99" s="32" t="e">
        <f t="shared" si="13"/>
        <v>#VALUE!</v>
      </c>
      <c r="J99" s="44">
        <f>SUMIFS(出库!F:F,出库!A:A,A99)</f>
        <v>0</v>
      </c>
      <c r="K99" s="44" t="str">
        <f>IFERROR(VLOOKUP(A99,物料参数!B:H,7,FALSE),"")</f>
        <v/>
      </c>
      <c r="L99" s="44" t="e">
        <f t="shared" si="11"/>
        <v>#VALUE!</v>
      </c>
      <c r="M99" s="44">
        <f t="shared" si="12"/>
        <v>0</v>
      </c>
    </row>
    <row r="100" spans="1:13" ht="18" customHeight="1" x14ac:dyDescent="0.15">
      <c r="A100" s="31">
        <f>物料参数!B99</f>
        <v>0</v>
      </c>
      <c r="B100" s="31" t="str">
        <f t="shared" si="7"/>
        <v/>
      </c>
      <c r="C100" s="31" t="str">
        <f t="shared" si="8"/>
        <v/>
      </c>
      <c r="D100" s="31" t="str">
        <f t="shared" si="9"/>
        <v/>
      </c>
      <c r="E100" s="31" t="str">
        <f t="shared" si="10"/>
        <v/>
      </c>
      <c r="G100" s="32">
        <f>SUMIFS(入库!F:F,入库!A:A,A100)</f>
        <v>0</v>
      </c>
      <c r="H100" s="32" t="str">
        <f>IFERROR(VLOOKUP(A100,物料参数!B:H,6,FALSE),"")</f>
        <v/>
      </c>
      <c r="I100" s="32" t="e">
        <f t="shared" si="13"/>
        <v>#VALUE!</v>
      </c>
      <c r="J100" s="44">
        <f>SUMIFS(出库!F:F,出库!A:A,A100)</f>
        <v>0</v>
      </c>
      <c r="K100" s="44" t="str">
        <f>IFERROR(VLOOKUP(A100,物料参数!B:H,7,FALSE),"")</f>
        <v/>
      </c>
      <c r="L100" s="44" t="e">
        <f t="shared" si="11"/>
        <v>#VALUE!</v>
      </c>
      <c r="M100" s="44">
        <f t="shared" si="12"/>
        <v>0</v>
      </c>
    </row>
    <row r="101" spans="1:13" ht="18" customHeight="1" x14ac:dyDescent="0.15">
      <c r="A101" s="31">
        <f>物料参数!B100</f>
        <v>0</v>
      </c>
      <c r="B101" s="31" t="str">
        <f t="shared" si="7"/>
        <v/>
      </c>
      <c r="C101" s="31" t="str">
        <f t="shared" si="8"/>
        <v/>
      </c>
      <c r="D101" s="31" t="str">
        <f t="shared" si="9"/>
        <v/>
      </c>
      <c r="E101" s="31" t="str">
        <f t="shared" si="10"/>
        <v/>
      </c>
      <c r="G101" s="32">
        <f>SUMIFS(入库!F:F,入库!A:A,A101)</f>
        <v>0</v>
      </c>
      <c r="H101" s="32" t="str">
        <f>IFERROR(VLOOKUP(A101,物料参数!B:H,6,FALSE),"")</f>
        <v/>
      </c>
      <c r="I101" s="32" t="e">
        <f t="shared" si="13"/>
        <v>#VALUE!</v>
      </c>
      <c r="J101" s="44">
        <f>SUMIFS(出库!F:F,出库!A:A,A101)</f>
        <v>0</v>
      </c>
      <c r="K101" s="44" t="str">
        <f>IFERROR(VLOOKUP(A101,物料参数!B:H,7,FALSE),"")</f>
        <v/>
      </c>
      <c r="L101" s="44" t="e">
        <f t="shared" si="11"/>
        <v>#VALUE!</v>
      </c>
      <c r="M101" s="44">
        <f t="shared" si="12"/>
        <v>0</v>
      </c>
    </row>
    <row r="102" spans="1:13" ht="18" customHeight="1" x14ac:dyDescent="0.15">
      <c r="A102" s="31">
        <f>物料参数!B101</f>
        <v>0</v>
      </c>
      <c r="B102" s="31" t="str">
        <f t="shared" si="7"/>
        <v/>
      </c>
      <c r="C102" s="31" t="str">
        <f t="shared" si="8"/>
        <v/>
      </c>
      <c r="D102" s="31" t="str">
        <f t="shared" si="9"/>
        <v/>
      </c>
      <c r="E102" s="31" t="str">
        <f t="shared" si="10"/>
        <v/>
      </c>
      <c r="G102" s="32">
        <f>SUMIFS(入库!F:F,入库!A:A,A102)</f>
        <v>0</v>
      </c>
      <c r="H102" s="32" t="str">
        <f>IFERROR(VLOOKUP(A102,物料参数!B:H,6,FALSE),"")</f>
        <v/>
      </c>
      <c r="I102" s="32" t="e">
        <f t="shared" si="13"/>
        <v>#VALUE!</v>
      </c>
      <c r="J102" s="44">
        <f>SUMIFS(出库!F:F,出库!A:A,A102)</f>
        <v>0</v>
      </c>
      <c r="K102" s="44" t="str">
        <f>IFERROR(VLOOKUP(A102,物料参数!B:H,7,FALSE),"")</f>
        <v/>
      </c>
      <c r="L102" s="44" t="e">
        <f t="shared" si="11"/>
        <v>#VALUE!</v>
      </c>
      <c r="M102" s="44">
        <f t="shared" si="12"/>
        <v>0</v>
      </c>
    </row>
    <row r="103" spans="1:13" ht="18" customHeight="1" x14ac:dyDescent="0.15">
      <c r="A103" s="31">
        <f>物料参数!B102</f>
        <v>0</v>
      </c>
      <c r="B103" s="31" t="str">
        <f t="shared" si="7"/>
        <v/>
      </c>
      <c r="C103" s="31" t="str">
        <f t="shared" si="8"/>
        <v/>
      </c>
      <c r="D103" s="31" t="str">
        <f t="shared" si="9"/>
        <v/>
      </c>
      <c r="E103" s="31" t="str">
        <f t="shared" si="10"/>
        <v/>
      </c>
      <c r="G103" s="32">
        <f>SUMIFS(入库!F:F,入库!A:A,A103)</f>
        <v>0</v>
      </c>
      <c r="H103" s="32" t="str">
        <f>IFERROR(VLOOKUP(A103,物料参数!B:H,6,FALSE),"")</f>
        <v/>
      </c>
      <c r="I103" s="32" t="e">
        <f t="shared" si="13"/>
        <v>#VALUE!</v>
      </c>
      <c r="J103" s="44">
        <f>SUMIFS(出库!F:F,出库!A:A,A103)</f>
        <v>0</v>
      </c>
      <c r="K103" s="44" t="str">
        <f>IFERROR(VLOOKUP(A103,物料参数!B:H,7,FALSE),"")</f>
        <v/>
      </c>
      <c r="L103" s="44" t="e">
        <f t="shared" si="11"/>
        <v>#VALUE!</v>
      </c>
      <c r="M103" s="44">
        <f t="shared" si="12"/>
        <v>0</v>
      </c>
    </row>
    <row r="104" spans="1:13" ht="18" customHeight="1" x14ac:dyDescent="0.15">
      <c r="A104" s="31">
        <f>物料参数!B103</f>
        <v>0</v>
      </c>
      <c r="B104" s="31" t="str">
        <f t="shared" si="7"/>
        <v/>
      </c>
      <c r="C104" s="31" t="str">
        <f t="shared" si="8"/>
        <v/>
      </c>
      <c r="D104" s="31" t="str">
        <f t="shared" si="9"/>
        <v/>
      </c>
      <c r="E104" s="31" t="str">
        <f t="shared" si="10"/>
        <v/>
      </c>
      <c r="G104" s="32">
        <f>SUMIFS(入库!F:F,入库!A:A,A104)</f>
        <v>0</v>
      </c>
      <c r="H104" s="32" t="str">
        <f>IFERROR(VLOOKUP(A104,物料参数!B:H,6,FALSE),"")</f>
        <v/>
      </c>
      <c r="I104" s="32" t="e">
        <f t="shared" si="13"/>
        <v>#VALUE!</v>
      </c>
      <c r="J104" s="44">
        <f>SUMIFS(出库!F:F,出库!A:A,A104)</f>
        <v>0</v>
      </c>
      <c r="K104" s="44" t="str">
        <f>IFERROR(VLOOKUP(A104,物料参数!B:H,7,FALSE),"")</f>
        <v/>
      </c>
      <c r="L104" s="44" t="e">
        <f t="shared" si="11"/>
        <v>#VALUE!</v>
      </c>
      <c r="M104" s="44">
        <f t="shared" si="12"/>
        <v>0</v>
      </c>
    </row>
    <row r="105" spans="1:13" ht="18" customHeight="1" x14ac:dyDescent="0.15">
      <c r="A105" s="31">
        <f>物料参数!B104</f>
        <v>0</v>
      </c>
      <c r="B105" s="31" t="str">
        <f t="shared" si="7"/>
        <v/>
      </c>
      <c r="C105" s="31" t="str">
        <f t="shared" si="8"/>
        <v/>
      </c>
      <c r="D105" s="31" t="str">
        <f t="shared" si="9"/>
        <v/>
      </c>
      <c r="E105" s="31" t="str">
        <f t="shared" si="10"/>
        <v/>
      </c>
      <c r="G105" s="32">
        <f>SUMIFS(入库!F:F,入库!A:A,A105)</f>
        <v>0</v>
      </c>
      <c r="H105" s="32" t="str">
        <f>IFERROR(VLOOKUP(A105,物料参数!B:H,6,FALSE),"")</f>
        <v/>
      </c>
      <c r="I105" s="32" t="e">
        <f t="shared" si="13"/>
        <v>#VALUE!</v>
      </c>
      <c r="J105" s="44">
        <f>SUMIFS(出库!F:F,出库!A:A,A105)</f>
        <v>0</v>
      </c>
      <c r="K105" s="44" t="str">
        <f>IFERROR(VLOOKUP(A105,物料参数!B:H,7,FALSE),"")</f>
        <v/>
      </c>
      <c r="L105" s="44" t="e">
        <f t="shared" si="11"/>
        <v>#VALUE!</v>
      </c>
      <c r="M105" s="44">
        <f t="shared" si="12"/>
        <v>0</v>
      </c>
    </row>
    <row r="106" spans="1:13" ht="18" customHeight="1" x14ac:dyDescent="0.15">
      <c r="A106" s="31">
        <f>物料参数!B105</f>
        <v>0</v>
      </c>
      <c r="B106" s="31" t="str">
        <f t="shared" si="7"/>
        <v/>
      </c>
      <c r="C106" s="31" t="str">
        <f t="shared" si="8"/>
        <v/>
      </c>
      <c r="D106" s="31" t="str">
        <f t="shared" si="9"/>
        <v/>
      </c>
      <c r="E106" s="31" t="str">
        <f t="shared" si="10"/>
        <v/>
      </c>
      <c r="G106" s="32">
        <f>SUMIFS(入库!F:F,入库!A:A,A106)</f>
        <v>0</v>
      </c>
      <c r="H106" s="32" t="str">
        <f>IFERROR(VLOOKUP(A106,物料参数!B:H,6,FALSE),"")</f>
        <v/>
      </c>
      <c r="I106" s="32" t="e">
        <f t="shared" si="13"/>
        <v>#VALUE!</v>
      </c>
      <c r="J106" s="44">
        <f>SUMIFS(出库!F:F,出库!A:A,A106)</f>
        <v>0</v>
      </c>
      <c r="K106" s="44" t="str">
        <f>IFERROR(VLOOKUP(A106,物料参数!B:H,7,FALSE),"")</f>
        <v/>
      </c>
      <c r="L106" s="44" t="e">
        <f t="shared" si="11"/>
        <v>#VALUE!</v>
      </c>
      <c r="M106" s="44">
        <f t="shared" si="12"/>
        <v>0</v>
      </c>
    </row>
    <row r="107" spans="1:13" ht="18" customHeight="1" x14ac:dyDescent="0.15">
      <c r="A107" s="31">
        <f>物料参数!B106</f>
        <v>0</v>
      </c>
      <c r="B107" s="31" t="str">
        <f t="shared" si="7"/>
        <v/>
      </c>
      <c r="C107" s="31" t="str">
        <f t="shared" si="8"/>
        <v/>
      </c>
      <c r="D107" s="31" t="str">
        <f t="shared" si="9"/>
        <v/>
      </c>
      <c r="E107" s="31" t="str">
        <f t="shared" si="10"/>
        <v/>
      </c>
      <c r="G107" s="32">
        <f>SUMIFS(入库!F:F,入库!A:A,A107)</f>
        <v>0</v>
      </c>
      <c r="H107" s="32" t="str">
        <f>IFERROR(VLOOKUP(A107,物料参数!B:H,6,FALSE),"")</f>
        <v/>
      </c>
      <c r="I107" s="32" t="e">
        <f t="shared" si="13"/>
        <v>#VALUE!</v>
      </c>
      <c r="J107" s="44">
        <f>SUMIFS(出库!F:F,出库!A:A,A107)</f>
        <v>0</v>
      </c>
      <c r="K107" s="44" t="str">
        <f>IFERROR(VLOOKUP(A107,物料参数!B:H,7,FALSE),"")</f>
        <v/>
      </c>
      <c r="L107" s="44" t="e">
        <f t="shared" si="11"/>
        <v>#VALUE!</v>
      </c>
      <c r="M107" s="44">
        <f t="shared" si="12"/>
        <v>0</v>
      </c>
    </row>
    <row r="108" spans="1:13" ht="18" customHeight="1" x14ac:dyDescent="0.15">
      <c r="A108" s="31">
        <f>物料参数!B107</f>
        <v>0</v>
      </c>
      <c r="B108" s="31" t="str">
        <f t="shared" si="7"/>
        <v/>
      </c>
      <c r="C108" s="31" t="str">
        <f t="shared" si="8"/>
        <v/>
      </c>
      <c r="D108" s="31" t="str">
        <f t="shared" si="9"/>
        <v/>
      </c>
      <c r="E108" s="31" t="str">
        <f t="shared" si="10"/>
        <v/>
      </c>
      <c r="G108" s="32">
        <f>SUMIFS(入库!F:F,入库!A:A,A108)</f>
        <v>0</v>
      </c>
      <c r="H108" s="32" t="str">
        <f>IFERROR(VLOOKUP(A108,物料参数!B:H,6,FALSE),"")</f>
        <v/>
      </c>
      <c r="I108" s="32" t="e">
        <f t="shared" si="13"/>
        <v>#VALUE!</v>
      </c>
      <c r="J108" s="44">
        <f>SUMIFS(出库!F:F,出库!A:A,A108)</f>
        <v>0</v>
      </c>
      <c r="K108" s="44" t="str">
        <f>IFERROR(VLOOKUP(A108,物料参数!B:H,7,FALSE),"")</f>
        <v/>
      </c>
      <c r="L108" s="44" t="e">
        <f t="shared" si="11"/>
        <v>#VALUE!</v>
      </c>
      <c r="M108" s="44">
        <f t="shared" si="12"/>
        <v>0</v>
      </c>
    </row>
    <row r="109" spans="1:13" ht="18" customHeight="1" x14ac:dyDescent="0.15">
      <c r="A109" s="31">
        <f>物料参数!B108</f>
        <v>0</v>
      </c>
      <c r="B109" s="31" t="str">
        <f t="shared" si="7"/>
        <v/>
      </c>
      <c r="C109" s="31" t="str">
        <f t="shared" si="8"/>
        <v/>
      </c>
      <c r="D109" s="31" t="str">
        <f t="shared" si="9"/>
        <v/>
      </c>
      <c r="E109" s="31" t="str">
        <f t="shared" si="10"/>
        <v/>
      </c>
      <c r="G109" s="32">
        <f>SUMIFS(入库!F:F,入库!A:A,A109)</f>
        <v>0</v>
      </c>
      <c r="H109" s="32" t="str">
        <f>IFERROR(VLOOKUP(A109,物料参数!B:H,6,FALSE),"")</f>
        <v/>
      </c>
      <c r="I109" s="32" t="e">
        <f t="shared" si="13"/>
        <v>#VALUE!</v>
      </c>
      <c r="J109" s="44">
        <f>SUMIFS(出库!F:F,出库!A:A,A109)</f>
        <v>0</v>
      </c>
      <c r="K109" s="44" t="str">
        <f>IFERROR(VLOOKUP(A109,物料参数!B:H,7,FALSE),"")</f>
        <v/>
      </c>
      <c r="L109" s="44" t="e">
        <f t="shared" si="11"/>
        <v>#VALUE!</v>
      </c>
      <c r="M109" s="44">
        <f t="shared" si="12"/>
        <v>0</v>
      </c>
    </row>
    <row r="110" spans="1:13" ht="18" customHeight="1" x14ac:dyDescent="0.15">
      <c r="A110" s="31">
        <f>物料参数!B109</f>
        <v>0</v>
      </c>
      <c r="B110" s="31" t="str">
        <f t="shared" si="7"/>
        <v/>
      </c>
      <c r="C110" s="31" t="str">
        <f t="shared" si="8"/>
        <v/>
      </c>
      <c r="D110" s="31" t="str">
        <f t="shared" si="9"/>
        <v/>
      </c>
      <c r="E110" s="31" t="str">
        <f t="shared" si="10"/>
        <v/>
      </c>
      <c r="G110" s="32">
        <f>SUMIFS(入库!F:F,入库!A:A,A110)</f>
        <v>0</v>
      </c>
      <c r="H110" s="32" t="str">
        <f>IFERROR(VLOOKUP(A110,物料参数!B:H,6,FALSE),"")</f>
        <v/>
      </c>
      <c r="I110" s="32" t="e">
        <f t="shared" si="13"/>
        <v>#VALUE!</v>
      </c>
      <c r="J110" s="44">
        <f>SUMIFS(出库!F:F,出库!A:A,A110)</f>
        <v>0</v>
      </c>
      <c r="K110" s="44" t="str">
        <f>IFERROR(VLOOKUP(A110,物料参数!B:H,7,FALSE),"")</f>
        <v/>
      </c>
      <c r="L110" s="44" t="e">
        <f t="shared" si="11"/>
        <v>#VALUE!</v>
      </c>
      <c r="M110" s="44">
        <f t="shared" si="12"/>
        <v>0</v>
      </c>
    </row>
    <row r="111" spans="1:13" ht="18" customHeight="1" x14ac:dyDescent="0.15">
      <c r="A111" s="31">
        <f>物料参数!B110</f>
        <v>0</v>
      </c>
      <c r="B111" s="31" t="str">
        <f t="shared" si="7"/>
        <v/>
      </c>
      <c r="C111" s="31" t="str">
        <f t="shared" si="8"/>
        <v/>
      </c>
      <c r="D111" s="31" t="str">
        <f t="shared" si="9"/>
        <v/>
      </c>
      <c r="E111" s="31" t="str">
        <f t="shared" si="10"/>
        <v/>
      </c>
      <c r="G111" s="32">
        <f>SUMIFS(入库!F:F,入库!A:A,A111)</f>
        <v>0</v>
      </c>
      <c r="H111" s="32" t="str">
        <f>IFERROR(VLOOKUP(A111,物料参数!B:H,6,FALSE),"")</f>
        <v/>
      </c>
      <c r="I111" s="32" t="e">
        <f t="shared" si="13"/>
        <v>#VALUE!</v>
      </c>
      <c r="J111" s="44">
        <f>SUMIFS(出库!F:F,出库!A:A,A111)</f>
        <v>0</v>
      </c>
      <c r="K111" s="44" t="str">
        <f>IFERROR(VLOOKUP(A111,物料参数!B:H,7,FALSE),"")</f>
        <v/>
      </c>
      <c r="L111" s="44" t="e">
        <f t="shared" si="11"/>
        <v>#VALUE!</v>
      </c>
      <c r="M111" s="44">
        <f t="shared" si="12"/>
        <v>0</v>
      </c>
    </row>
    <row r="112" spans="1:13" ht="18" customHeight="1" x14ac:dyDescent="0.15">
      <c r="A112" s="31">
        <f>物料参数!B111</f>
        <v>0</v>
      </c>
      <c r="B112" s="31" t="str">
        <f t="shared" si="7"/>
        <v/>
      </c>
      <c r="C112" s="31" t="str">
        <f t="shared" si="8"/>
        <v/>
      </c>
      <c r="D112" s="31" t="str">
        <f t="shared" si="9"/>
        <v/>
      </c>
      <c r="E112" s="31" t="str">
        <f t="shared" si="10"/>
        <v/>
      </c>
      <c r="G112" s="32">
        <f>SUMIFS(入库!F:F,入库!A:A,A112)</f>
        <v>0</v>
      </c>
      <c r="H112" s="32" t="str">
        <f>IFERROR(VLOOKUP(A112,物料参数!B:H,6,FALSE),"")</f>
        <v/>
      </c>
      <c r="I112" s="32" t="e">
        <f t="shared" si="13"/>
        <v>#VALUE!</v>
      </c>
      <c r="J112" s="44">
        <f>SUMIFS(出库!F:F,出库!A:A,A112)</f>
        <v>0</v>
      </c>
      <c r="K112" s="44" t="str">
        <f>IFERROR(VLOOKUP(A112,物料参数!B:H,7,FALSE),"")</f>
        <v/>
      </c>
      <c r="L112" s="44" t="e">
        <f t="shared" si="11"/>
        <v>#VALUE!</v>
      </c>
      <c r="M112" s="44">
        <f t="shared" si="12"/>
        <v>0</v>
      </c>
    </row>
    <row r="113" spans="1:13" ht="18" customHeight="1" x14ac:dyDescent="0.15">
      <c r="A113" s="31">
        <f>物料参数!B112</f>
        <v>0</v>
      </c>
      <c r="B113" s="31" t="str">
        <f t="shared" si="7"/>
        <v/>
      </c>
      <c r="C113" s="31" t="str">
        <f t="shared" si="8"/>
        <v/>
      </c>
      <c r="D113" s="31" t="str">
        <f t="shared" si="9"/>
        <v/>
      </c>
      <c r="E113" s="31" t="str">
        <f t="shared" si="10"/>
        <v/>
      </c>
      <c r="G113" s="32">
        <f>SUMIFS(入库!F:F,入库!A:A,A113)</f>
        <v>0</v>
      </c>
      <c r="H113" s="32" t="str">
        <f>IFERROR(VLOOKUP(A113,物料参数!B:H,6,FALSE),"")</f>
        <v/>
      </c>
      <c r="I113" s="32" t="e">
        <f t="shared" si="13"/>
        <v>#VALUE!</v>
      </c>
      <c r="J113" s="44">
        <f>SUMIFS(出库!F:F,出库!A:A,A113)</f>
        <v>0</v>
      </c>
      <c r="K113" s="44" t="str">
        <f>IFERROR(VLOOKUP(A113,物料参数!B:H,7,FALSE),"")</f>
        <v/>
      </c>
      <c r="L113" s="44" t="e">
        <f t="shared" si="11"/>
        <v>#VALUE!</v>
      </c>
      <c r="M113" s="44">
        <f t="shared" si="12"/>
        <v>0</v>
      </c>
    </row>
    <row r="114" spans="1:13" ht="18" customHeight="1" x14ac:dyDescent="0.15">
      <c r="A114" s="31">
        <f>物料参数!B113</f>
        <v>0</v>
      </c>
      <c r="B114" s="31" t="str">
        <f t="shared" si="7"/>
        <v/>
      </c>
      <c r="C114" s="31" t="str">
        <f t="shared" si="8"/>
        <v/>
      </c>
      <c r="D114" s="31" t="str">
        <f t="shared" si="9"/>
        <v/>
      </c>
      <c r="E114" s="31" t="str">
        <f t="shared" si="10"/>
        <v/>
      </c>
      <c r="G114" s="32">
        <f>SUMIFS(入库!F:F,入库!A:A,A114)</f>
        <v>0</v>
      </c>
      <c r="H114" s="32" t="str">
        <f>IFERROR(VLOOKUP(A114,物料参数!B:H,6,FALSE),"")</f>
        <v/>
      </c>
      <c r="I114" s="32" t="e">
        <f t="shared" si="13"/>
        <v>#VALUE!</v>
      </c>
      <c r="J114" s="44">
        <f>SUMIFS(出库!F:F,出库!A:A,A114)</f>
        <v>0</v>
      </c>
      <c r="K114" s="44" t="str">
        <f>IFERROR(VLOOKUP(A114,物料参数!B:H,7,FALSE),"")</f>
        <v/>
      </c>
      <c r="L114" s="44" t="e">
        <f t="shared" si="11"/>
        <v>#VALUE!</v>
      </c>
      <c r="M114" s="44">
        <f t="shared" si="12"/>
        <v>0</v>
      </c>
    </row>
    <row r="115" spans="1:13" ht="18" customHeight="1" x14ac:dyDescent="0.15">
      <c r="A115" s="31">
        <f>物料参数!B114</f>
        <v>0</v>
      </c>
      <c r="B115" s="31" t="str">
        <f t="shared" si="7"/>
        <v/>
      </c>
      <c r="C115" s="31" t="str">
        <f t="shared" si="8"/>
        <v/>
      </c>
      <c r="D115" s="31" t="str">
        <f t="shared" si="9"/>
        <v/>
      </c>
      <c r="E115" s="31" t="str">
        <f t="shared" si="10"/>
        <v/>
      </c>
      <c r="G115" s="32">
        <f>SUMIFS(入库!F:F,入库!A:A,A115)</f>
        <v>0</v>
      </c>
      <c r="H115" s="32" t="str">
        <f>IFERROR(VLOOKUP(A115,物料参数!B:H,6,FALSE),"")</f>
        <v/>
      </c>
      <c r="I115" s="32" t="e">
        <f t="shared" si="13"/>
        <v>#VALUE!</v>
      </c>
      <c r="J115" s="44">
        <f>SUMIFS(出库!F:F,出库!A:A,A115)</f>
        <v>0</v>
      </c>
      <c r="K115" s="44" t="str">
        <f>IFERROR(VLOOKUP(A115,物料参数!B:H,7,FALSE),"")</f>
        <v/>
      </c>
      <c r="L115" s="44" t="e">
        <f t="shared" si="11"/>
        <v>#VALUE!</v>
      </c>
      <c r="M115" s="44">
        <f t="shared" si="12"/>
        <v>0</v>
      </c>
    </row>
    <row r="116" spans="1:13" ht="18" customHeight="1" x14ac:dyDescent="0.15">
      <c r="A116" s="31">
        <f>物料参数!B115</f>
        <v>0</v>
      </c>
      <c r="B116" s="31" t="str">
        <f t="shared" si="7"/>
        <v/>
      </c>
      <c r="C116" s="31" t="str">
        <f t="shared" si="8"/>
        <v/>
      </c>
      <c r="D116" s="31" t="str">
        <f t="shared" si="9"/>
        <v/>
      </c>
      <c r="E116" s="31" t="str">
        <f t="shared" si="10"/>
        <v/>
      </c>
      <c r="G116" s="32">
        <f>SUMIFS(入库!F:F,入库!A:A,A116)</f>
        <v>0</v>
      </c>
      <c r="H116" s="32" t="str">
        <f>IFERROR(VLOOKUP(A116,物料参数!B:H,6,FALSE),"")</f>
        <v/>
      </c>
      <c r="I116" s="32" t="e">
        <f t="shared" si="13"/>
        <v>#VALUE!</v>
      </c>
      <c r="J116" s="44">
        <f>SUMIFS(出库!F:F,出库!A:A,A116)</f>
        <v>0</v>
      </c>
      <c r="K116" s="44" t="str">
        <f>IFERROR(VLOOKUP(A116,物料参数!B:H,7,FALSE),"")</f>
        <v/>
      </c>
      <c r="L116" s="44" t="e">
        <f t="shared" si="11"/>
        <v>#VALUE!</v>
      </c>
      <c r="M116" s="44">
        <f t="shared" si="12"/>
        <v>0</v>
      </c>
    </row>
    <row r="117" spans="1:13" ht="18" customHeight="1" x14ac:dyDescent="0.15">
      <c r="A117" s="31">
        <f>物料参数!B116</f>
        <v>0</v>
      </c>
      <c r="B117" s="31" t="str">
        <f t="shared" si="7"/>
        <v/>
      </c>
      <c r="C117" s="31" t="str">
        <f t="shared" si="8"/>
        <v/>
      </c>
      <c r="D117" s="31" t="str">
        <f t="shared" si="9"/>
        <v/>
      </c>
      <c r="E117" s="31" t="str">
        <f t="shared" si="10"/>
        <v/>
      </c>
      <c r="G117" s="32">
        <f>SUMIFS(入库!F:F,入库!A:A,A117)</f>
        <v>0</v>
      </c>
      <c r="H117" s="32" t="str">
        <f>IFERROR(VLOOKUP(A117,物料参数!B:H,6,FALSE),"")</f>
        <v/>
      </c>
      <c r="I117" s="32" t="e">
        <f t="shared" si="13"/>
        <v>#VALUE!</v>
      </c>
      <c r="J117" s="44">
        <f>SUMIFS(出库!F:F,出库!A:A,A117)</f>
        <v>0</v>
      </c>
      <c r="K117" s="44" t="str">
        <f>IFERROR(VLOOKUP(A117,物料参数!B:H,7,FALSE),"")</f>
        <v/>
      </c>
      <c r="L117" s="44" t="e">
        <f t="shared" si="11"/>
        <v>#VALUE!</v>
      </c>
      <c r="M117" s="44">
        <f t="shared" si="12"/>
        <v>0</v>
      </c>
    </row>
    <row r="118" spans="1:13" ht="18" customHeight="1" x14ac:dyDescent="0.15">
      <c r="A118" s="31">
        <f>物料参数!B117</f>
        <v>0</v>
      </c>
      <c r="B118" s="31" t="str">
        <f t="shared" si="7"/>
        <v/>
      </c>
      <c r="C118" s="31" t="str">
        <f t="shared" si="8"/>
        <v/>
      </c>
      <c r="D118" s="31" t="str">
        <f t="shared" si="9"/>
        <v/>
      </c>
      <c r="E118" s="31" t="str">
        <f t="shared" si="10"/>
        <v/>
      </c>
      <c r="G118" s="32">
        <f>SUMIFS(入库!F:F,入库!A:A,A118)</f>
        <v>0</v>
      </c>
      <c r="H118" s="32" t="str">
        <f>IFERROR(VLOOKUP(A118,物料参数!B:H,6,FALSE),"")</f>
        <v/>
      </c>
      <c r="I118" s="32" t="e">
        <f t="shared" si="13"/>
        <v>#VALUE!</v>
      </c>
      <c r="J118" s="44">
        <f>SUMIFS(出库!F:F,出库!A:A,A118)</f>
        <v>0</v>
      </c>
      <c r="K118" s="44" t="str">
        <f>IFERROR(VLOOKUP(A118,物料参数!B:H,7,FALSE),"")</f>
        <v/>
      </c>
      <c r="L118" s="44" t="e">
        <f t="shared" si="11"/>
        <v>#VALUE!</v>
      </c>
      <c r="M118" s="44">
        <f t="shared" si="12"/>
        <v>0</v>
      </c>
    </row>
    <row r="119" spans="1:13" ht="18" customHeight="1" x14ac:dyDescent="0.15">
      <c r="A119" s="31">
        <f>物料参数!B118</f>
        <v>0</v>
      </c>
      <c r="B119" s="31" t="str">
        <f t="shared" si="7"/>
        <v/>
      </c>
      <c r="C119" s="31" t="str">
        <f t="shared" si="8"/>
        <v/>
      </c>
      <c r="D119" s="31" t="str">
        <f t="shared" si="9"/>
        <v/>
      </c>
      <c r="E119" s="31" t="str">
        <f t="shared" si="10"/>
        <v/>
      </c>
      <c r="G119" s="32">
        <f>SUMIFS(入库!F:F,入库!A:A,A119)</f>
        <v>0</v>
      </c>
      <c r="H119" s="32" t="str">
        <f>IFERROR(VLOOKUP(A119,物料参数!B:H,6,FALSE),"")</f>
        <v/>
      </c>
      <c r="I119" s="32" t="e">
        <f t="shared" si="13"/>
        <v>#VALUE!</v>
      </c>
      <c r="J119" s="44">
        <f>SUMIFS(出库!F:F,出库!A:A,A119)</f>
        <v>0</v>
      </c>
      <c r="K119" s="44" t="str">
        <f>IFERROR(VLOOKUP(A119,物料参数!B:H,7,FALSE),"")</f>
        <v/>
      </c>
      <c r="L119" s="44" t="e">
        <f t="shared" si="11"/>
        <v>#VALUE!</v>
      </c>
      <c r="M119" s="44">
        <f t="shared" si="12"/>
        <v>0</v>
      </c>
    </row>
    <row r="120" spans="1:13" ht="18" customHeight="1" x14ac:dyDescent="0.15">
      <c r="A120" s="31">
        <f>物料参数!B119</f>
        <v>0</v>
      </c>
      <c r="B120" s="31" t="str">
        <f t="shared" si="7"/>
        <v/>
      </c>
      <c r="C120" s="31" t="str">
        <f t="shared" si="8"/>
        <v/>
      </c>
      <c r="D120" s="31" t="str">
        <f t="shared" si="9"/>
        <v/>
      </c>
      <c r="E120" s="31" t="str">
        <f t="shared" si="10"/>
        <v/>
      </c>
      <c r="G120" s="32">
        <f>SUMIFS(入库!F:F,入库!A:A,A120)</f>
        <v>0</v>
      </c>
      <c r="H120" s="32" t="str">
        <f>IFERROR(VLOOKUP(A120,物料参数!B:H,6,FALSE),"")</f>
        <v/>
      </c>
      <c r="I120" s="32" t="e">
        <f t="shared" si="13"/>
        <v>#VALUE!</v>
      </c>
      <c r="J120" s="44">
        <f>SUMIFS(出库!F:F,出库!A:A,A120)</f>
        <v>0</v>
      </c>
      <c r="K120" s="44" t="str">
        <f>IFERROR(VLOOKUP(A120,物料参数!B:H,7,FALSE),"")</f>
        <v/>
      </c>
      <c r="L120" s="44" t="e">
        <f t="shared" si="11"/>
        <v>#VALUE!</v>
      </c>
      <c r="M120" s="44">
        <f t="shared" si="12"/>
        <v>0</v>
      </c>
    </row>
    <row r="121" spans="1:13" ht="18" customHeight="1" x14ac:dyDescent="0.15">
      <c r="A121" s="31">
        <f>物料参数!B120</f>
        <v>0</v>
      </c>
      <c r="B121" s="31" t="str">
        <f t="shared" si="7"/>
        <v/>
      </c>
      <c r="C121" s="31" t="str">
        <f t="shared" si="8"/>
        <v/>
      </c>
      <c r="D121" s="31" t="str">
        <f t="shared" si="9"/>
        <v/>
      </c>
      <c r="E121" s="31" t="str">
        <f t="shared" si="10"/>
        <v/>
      </c>
      <c r="G121" s="32">
        <f>SUMIFS(入库!F:F,入库!A:A,A121)</f>
        <v>0</v>
      </c>
      <c r="H121" s="32" t="str">
        <f>IFERROR(VLOOKUP(A121,物料参数!B:H,6,FALSE),"")</f>
        <v/>
      </c>
      <c r="I121" s="32" t="e">
        <f t="shared" si="13"/>
        <v>#VALUE!</v>
      </c>
      <c r="J121" s="44">
        <f>SUMIFS(出库!F:F,出库!A:A,A121)</f>
        <v>0</v>
      </c>
      <c r="K121" s="44" t="str">
        <f>IFERROR(VLOOKUP(A121,物料参数!B:H,7,FALSE),"")</f>
        <v/>
      </c>
      <c r="L121" s="44" t="e">
        <f t="shared" si="11"/>
        <v>#VALUE!</v>
      </c>
      <c r="M121" s="44">
        <f t="shared" si="12"/>
        <v>0</v>
      </c>
    </row>
    <row r="122" spans="1:13" ht="18" customHeight="1" x14ac:dyDescent="0.15">
      <c r="A122" s="31">
        <f>物料参数!B121</f>
        <v>0</v>
      </c>
      <c r="B122" s="31" t="str">
        <f t="shared" si="7"/>
        <v/>
      </c>
      <c r="C122" s="31" t="str">
        <f t="shared" si="8"/>
        <v/>
      </c>
      <c r="D122" s="31" t="str">
        <f t="shared" si="9"/>
        <v/>
      </c>
      <c r="E122" s="31" t="str">
        <f t="shared" si="10"/>
        <v/>
      </c>
      <c r="G122" s="32">
        <f>SUMIFS(入库!F:F,入库!A:A,A122)</f>
        <v>0</v>
      </c>
      <c r="H122" s="32" t="str">
        <f>IFERROR(VLOOKUP(A122,物料参数!B:H,6,FALSE),"")</f>
        <v/>
      </c>
      <c r="I122" s="32" t="e">
        <f t="shared" si="13"/>
        <v>#VALUE!</v>
      </c>
      <c r="J122" s="44">
        <f>SUMIFS(出库!F:F,出库!A:A,A122)</f>
        <v>0</v>
      </c>
      <c r="K122" s="44" t="str">
        <f>IFERROR(VLOOKUP(A122,物料参数!B:H,7,FALSE),"")</f>
        <v/>
      </c>
      <c r="L122" s="44" t="e">
        <f t="shared" si="11"/>
        <v>#VALUE!</v>
      </c>
      <c r="M122" s="44">
        <f t="shared" si="12"/>
        <v>0</v>
      </c>
    </row>
    <row r="123" spans="1:13" ht="18" customHeight="1" x14ac:dyDescent="0.15">
      <c r="A123" s="31">
        <f>物料参数!B122</f>
        <v>0</v>
      </c>
      <c r="B123" s="31" t="str">
        <f t="shared" si="7"/>
        <v/>
      </c>
      <c r="C123" s="31" t="str">
        <f t="shared" si="8"/>
        <v/>
      </c>
      <c r="D123" s="31" t="str">
        <f t="shared" si="9"/>
        <v/>
      </c>
      <c r="E123" s="31" t="str">
        <f t="shared" si="10"/>
        <v/>
      </c>
      <c r="G123" s="32">
        <f>SUMIFS(入库!F:F,入库!A:A,A123)</f>
        <v>0</v>
      </c>
      <c r="H123" s="32" t="str">
        <f>IFERROR(VLOOKUP(A123,物料参数!B:H,6,FALSE),"")</f>
        <v/>
      </c>
      <c r="I123" s="32" t="e">
        <f t="shared" si="13"/>
        <v>#VALUE!</v>
      </c>
      <c r="J123" s="44">
        <f>SUMIFS(出库!F:F,出库!A:A,A123)</f>
        <v>0</v>
      </c>
      <c r="K123" s="44" t="str">
        <f>IFERROR(VLOOKUP(A123,物料参数!B:H,7,FALSE),"")</f>
        <v/>
      </c>
      <c r="L123" s="44" t="e">
        <f t="shared" si="11"/>
        <v>#VALUE!</v>
      </c>
      <c r="M123" s="44">
        <f t="shared" si="12"/>
        <v>0</v>
      </c>
    </row>
    <row r="124" spans="1:13" ht="18" customHeight="1" x14ac:dyDescent="0.15">
      <c r="A124" s="31">
        <f>物料参数!B123</f>
        <v>0</v>
      </c>
      <c r="B124" s="31" t="str">
        <f t="shared" si="7"/>
        <v/>
      </c>
      <c r="C124" s="31" t="str">
        <f t="shared" si="8"/>
        <v/>
      </c>
      <c r="D124" s="31" t="str">
        <f t="shared" si="9"/>
        <v/>
      </c>
      <c r="E124" s="31" t="str">
        <f t="shared" si="10"/>
        <v/>
      </c>
      <c r="G124" s="32">
        <f>SUMIFS(入库!F:F,入库!A:A,A124)</f>
        <v>0</v>
      </c>
      <c r="H124" s="32" t="str">
        <f>IFERROR(VLOOKUP(A124,物料参数!B:H,6,FALSE),"")</f>
        <v/>
      </c>
      <c r="I124" s="32" t="e">
        <f t="shared" si="13"/>
        <v>#VALUE!</v>
      </c>
      <c r="J124" s="44">
        <f>SUMIFS(出库!F:F,出库!A:A,A124)</f>
        <v>0</v>
      </c>
      <c r="K124" s="44" t="str">
        <f>IFERROR(VLOOKUP(A124,物料参数!B:H,7,FALSE),"")</f>
        <v/>
      </c>
      <c r="L124" s="44" t="e">
        <f t="shared" si="11"/>
        <v>#VALUE!</v>
      </c>
      <c r="M124" s="44">
        <f t="shared" si="12"/>
        <v>0</v>
      </c>
    </row>
    <row r="125" spans="1:13" ht="18" customHeight="1" x14ac:dyDescent="0.15">
      <c r="A125" s="31">
        <f>物料参数!B124</f>
        <v>0</v>
      </c>
      <c r="B125" s="31" t="str">
        <f t="shared" si="7"/>
        <v/>
      </c>
      <c r="C125" s="31" t="str">
        <f t="shared" si="8"/>
        <v/>
      </c>
      <c r="D125" s="31" t="str">
        <f t="shared" si="9"/>
        <v/>
      </c>
      <c r="E125" s="31" t="str">
        <f t="shared" si="10"/>
        <v/>
      </c>
      <c r="G125" s="32">
        <f>SUMIFS(入库!F:F,入库!A:A,A125)</f>
        <v>0</v>
      </c>
      <c r="H125" s="32" t="str">
        <f>IFERROR(VLOOKUP(A125,物料参数!B:H,6,FALSE),"")</f>
        <v/>
      </c>
      <c r="I125" s="32" t="e">
        <f t="shared" si="13"/>
        <v>#VALUE!</v>
      </c>
      <c r="J125" s="44">
        <f>SUMIFS(出库!F:F,出库!A:A,A125)</f>
        <v>0</v>
      </c>
      <c r="K125" s="44" t="str">
        <f>IFERROR(VLOOKUP(A125,物料参数!B:H,7,FALSE),"")</f>
        <v/>
      </c>
      <c r="L125" s="44" t="e">
        <f t="shared" si="11"/>
        <v>#VALUE!</v>
      </c>
      <c r="M125" s="44">
        <f t="shared" si="12"/>
        <v>0</v>
      </c>
    </row>
    <row r="126" spans="1:13" ht="18" customHeight="1" x14ac:dyDescent="0.15">
      <c r="A126" s="31">
        <f>物料参数!B125</f>
        <v>0</v>
      </c>
      <c r="B126" s="31" t="str">
        <f t="shared" si="7"/>
        <v/>
      </c>
      <c r="C126" s="31" t="str">
        <f t="shared" si="8"/>
        <v/>
      </c>
      <c r="D126" s="31" t="str">
        <f t="shared" si="9"/>
        <v/>
      </c>
      <c r="E126" s="31" t="str">
        <f t="shared" si="10"/>
        <v/>
      </c>
      <c r="G126" s="32">
        <f>SUMIFS(入库!F:F,入库!A:A,A126)</f>
        <v>0</v>
      </c>
      <c r="H126" s="32" t="str">
        <f>IFERROR(VLOOKUP(A126,物料参数!B:H,6,FALSE),"")</f>
        <v/>
      </c>
      <c r="I126" s="32" t="e">
        <f t="shared" si="13"/>
        <v>#VALUE!</v>
      </c>
      <c r="J126" s="44">
        <f>SUMIFS(出库!F:F,出库!A:A,A126)</f>
        <v>0</v>
      </c>
      <c r="K126" s="44" t="str">
        <f>IFERROR(VLOOKUP(A126,物料参数!B:H,7,FALSE),"")</f>
        <v/>
      </c>
      <c r="L126" s="44" t="e">
        <f t="shared" si="11"/>
        <v>#VALUE!</v>
      </c>
      <c r="M126" s="44">
        <f t="shared" si="12"/>
        <v>0</v>
      </c>
    </row>
    <row r="127" spans="1:13" ht="18" customHeight="1" x14ac:dyDescent="0.15">
      <c r="A127" s="31">
        <f>物料参数!B126</f>
        <v>0</v>
      </c>
      <c r="B127" s="31" t="str">
        <f t="shared" si="7"/>
        <v/>
      </c>
      <c r="C127" s="31" t="str">
        <f t="shared" si="8"/>
        <v/>
      </c>
      <c r="D127" s="31" t="str">
        <f t="shared" si="9"/>
        <v/>
      </c>
      <c r="E127" s="31" t="str">
        <f t="shared" si="10"/>
        <v/>
      </c>
      <c r="G127" s="32">
        <f>SUMIFS(入库!F:F,入库!A:A,A127)</f>
        <v>0</v>
      </c>
      <c r="H127" s="32" t="str">
        <f>IFERROR(VLOOKUP(A127,物料参数!B:H,6,FALSE),"")</f>
        <v/>
      </c>
      <c r="I127" s="32" t="e">
        <f t="shared" si="13"/>
        <v>#VALUE!</v>
      </c>
      <c r="J127" s="44">
        <f>SUMIFS(出库!F:F,出库!A:A,A127)</f>
        <v>0</v>
      </c>
      <c r="K127" s="44" t="str">
        <f>IFERROR(VLOOKUP(A127,物料参数!B:H,7,FALSE),"")</f>
        <v/>
      </c>
      <c r="L127" s="44" t="e">
        <f t="shared" si="11"/>
        <v>#VALUE!</v>
      </c>
      <c r="M127" s="44">
        <f t="shared" si="12"/>
        <v>0</v>
      </c>
    </row>
    <row r="128" spans="1:13" ht="18" customHeight="1" x14ac:dyDescent="0.15">
      <c r="A128" s="31">
        <f>物料参数!B127</f>
        <v>0</v>
      </c>
      <c r="B128" s="31" t="str">
        <f t="shared" si="7"/>
        <v/>
      </c>
      <c r="C128" s="31" t="str">
        <f t="shared" si="8"/>
        <v/>
      </c>
      <c r="D128" s="31" t="str">
        <f t="shared" si="9"/>
        <v/>
      </c>
      <c r="E128" s="31" t="str">
        <f t="shared" si="10"/>
        <v/>
      </c>
      <c r="G128" s="32">
        <f>SUMIFS(入库!F:F,入库!A:A,A128)</f>
        <v>0</v>
      </c>
      <c r="H128" s="32" t="str">
        <f>IFERROR(VLOOKUP(A128,物料参数!B:H,6,FALSE),"")</f>
        <v/>
      </c>
      <c r="I128" s="32" t="e">
        <f t="shared" si="13"/>
        <v>#VALUE!</v>
      </c>
      <c r="J128" s="44">
        <f>SUMIFS(出库!F:F,出库!A:A,A128)</f>
        <v>0</v>
      </c>
      <c r="K128" s="44" t="str">
        <f>IFERROR(VLOOKUP(A128,物料参数!B:H,7,FALSE),"")</f>
        <v/>
      </c>
      <c r="L128" s="44" t="e">
        <f t="shared" si="11"/>
        <v>#VALUE!</v>
      </c>
      <c r="M128" s="44">
        <f t="shared" si="12"/>
        <v>0</v>
      </c>
    </row>
    <row r="129" spans="1:13" ht="18" customHeight="1" x14ac:dyDescent="0.15">
      <c r="A129" s="31">
        <f>物料参数!B128</f>
        <v>0</v>
      </c>
      <c r="B129" s="31" t="str">
        <f t="shared" si="7"/>
        <v/>
      </c>
      <c r="C129" s="31" t="str">
        <f t="shared" si="8"/>
        <v/>
      </c>
      <c r="D129" s="31" t="str">
        <f t="shared" si="9"/>
        <v/>
      </c>
      <c r="E129" s="31" t="str">
        <f t="shared" si="10"/>
        <v/>
      </c>
      <c r="G129" s="32">
        <f>SUMIFS(入库!F:F,入库!A:A,A129)</f>
        <v>0</v>
      </c>
      <c r="H129" s="32" t="str">
        <f>IFERROR(VLOOKUP(A129,物料参数!B:H,6,FALSE),"")</f>
        <v/>
      </c>
      <c r="I129" s="32" t="e">
        <f t="shared" si="13"/>
        <v>#VALUE!</v>
      </c>
      <c r="J129" s="44">
        <f>SUMIFS(出库!F:F,出库!A:A,A129)</f>
        <v>0</v>
      </c>
      <c r="K129" s="44" t="str">
        <f>IFERROR(VLOOKUP(A129,物料参数!B:H,7,FALSE),"")</f>
        <v/>
      </c>
      <c r="L129" s="44" t="e">
        <f t="shared" si="11"/>
        <v>#VALUE!</v>
      </c>
      <c r="M129" s="44">
        <f t="shared" si="12"/>
        <v>0</v>
      </c>
    </row>
    <row r="130" spans="1:13" ht="18" customHeight="1" x14ac:dyDescent="0.15">
      <c r="A130" s="31">
        <f>物料参数!B129</f>
        <v>0</v>
      </c>
      <c r="B130" s="31" t="str">
        <f t="shared" si="7"/>
        <v/>
      </c>
      <c r="C130" s="31" t="str">
        <f t="shared" si="8"/>
        <v/>
      </c>
      <c r="D130" s="31" t="str">
        <f t="shared" si="9"/>
        <v/>
      </c>
      <c r="E130" s="31" t="str">
        <f t="shared" si="10"/>
        <v/>
      </c>
      <c r="G130" s="32">
        <f>SUMIFS(入库!F:F,入库!A:A,A130)</f>
        <v>0</v>
      </c>
      <c r="H130" s="32" t="str">
        <f>IFERROR(VLOOKUP(A130,物料参数!B:H,6,FALSE),"")</f>
        <v/>
      </c>
      <c r="I130" s="32" t="e">
        <f t="shared" si="13"/>
        <v>#VALUE!</v>
      </c>
      <c r="J130" s="44">
        <f>SUMIFS(出库!F:F,出库!A:A,A130)</f>
        <v>0</v>
      </c>
      <c r="K130" s="44" t="str">
        <f>IFERROR(VLOOKUP(A130,物料参数!B:H,7,FALSE),"")</f>
        <v/>
      </c>
      <c r="L130" s="44" t="e">
        <f t="shared" si="11"/>
        <v>#VALUE!</v>
      </c>
      <c r="M130" s="44">
        <f t="shared" si="12"/>
        <v>0</v>
      </c>
    </row>
    <row r="131" spans="1:13" ht="18" customHeight="1" x14ac:dyDescent="0.15">
      <c r="A131" s="31">
        <f>物料参数!B130</f>
        <v>0</v>
      </c>
      <c r="B131" s="31" t="str">
        <f t="shared" si="7"/>
        <v/>
      </c>
      <c r="C131" s="31" t="str">
        <f t="shared" si="8"/>
        <v/>
      </c>
      <c r="D131" s="31" t="str">
        <f t="shared" si="9"/>
        <v/>
      </c>
      <c r="E131" s="31" t="str">
        <f t="shared" si="10"/>
        <v/>
      </c>
      <c r="G131" s="32">
        <f>SUMIFS(入库!F:F,入库!A:A,A131)</f>
        <v>0</v>
      </c>
      <c r="H131" s="32" t="str">
        <f>IFERROR(VLOOKUP(A131,物料参数!B:H,6,FALSE),"")</f>
        <v/>
      </c>
      <c r="I131" s="32" t="e">
        <f t="shared" si="13"/>
        <v>#VALUE!</v>
      </c>
      <c r="J131" s="44">
        <f>SUMIFS(出库!F:F,出库!A:A,A131)</f>
        <v>0</v>
      </c>
      <c r="K131" s="44" t="str">
        <f>IFERROR(VLOOKUP(A131,物料参数!B:H,7,FALSE),"")</f>
        <v/>
      </c>
      <c r="L131" s="44" t="e">
        <f t="shared" si="11"/>
        <v>#VALUE!</v>
      </c>
      <c r="M131" s="44">
        <f t="shared" si="12"/>
        <v>0</v>
      </c>
    </row>
    <row r="132" spans="1:13" ht="18" customHeight="1" x14ac:dyDescent="0.15">
      <c r="A132" s="31">
        <f>物料参数!B131</f>
        <v>0</v>
      </c>
      <c r="B132" s="31" t="str">
        <f t="shared" ref="B132:B195" si="14">IF($A132=0,"",IF(VLOOKUP($A132,nbbm,2,FALSE)=0,"无此物料",VLOOKUP($A132,nbbm,2,FALSE)))</f>
        <v/>
      </c>
      <c r="C132" s="31" t="str">
        <f t="shared" ref="C132:C195" si="15">IF($A132=0,"",IF(VLOOKUP($A132,nbbm,3,FALSE)=0,"-",VLOOKUP($A132,nbbm,3,FALSE)))</f>
        <v/>
      </c>
      <c r="D132" s="31" t="str">
        <f t="shared" ref="D132:D195" si="16">IF($A132=0,"",IF(VLOOKUP($A132,nbbm,4,FALSE)=0,"-",VLOOKUP($A132,nbbm,4,FALSE)))</f>
        <v/>
      </c>
      <c r="E132" s="31" t="str">
        <f t="shared" ref="E132:E195" si="17">IF($A132=0,"",IF(VLOOKUP($A132,nbbm,5,FALSE)=0,"-",VLOOKUP($A132,nbbm,5,FALSE)))</f>
        <v/>
      </c>
      <c r="G132" s="32">
        <f>SUMIFS(入库!F:F,入库!A:A,A132)</f>
        <v>0</v>
      </c>
      <c r="H132" s="32" t="str">
        <f>IFERROR(VLOOKUP(A132,物料参数!B:H,6,FALSE),"")</f>
        <v/>
      </c>
      <c r="I132" s="32" t="e">
        <f t="shared" si="13"/>
        <v>#VALUE!</v>
      </c>
      <c r="J132" s="44">
        <f>SUMIFS(出库!F:F,出库!A:A,A132)</f>
        <v>0</v>
      </c>
      <c r="K132" s="44" t="str">
        <f>IFERROR(VLOOKUP(A132,物料参数!B:H,7,FALSE),"")</f>
        <v/>
      </c>
      <c r="L132" s="44" t="e">
        <f t="shared" si="11"/>
        <v>#VALUE!</v>
      </c>
      <c r="M132" s="44">
        <f t="shared" si="12"/>
        <v>0</v>
      </c>
    </row>
    <row r="133" spans="1:13" ht="18" customHeight="1" x14ac:dyDescent="0.15">
      <c r="A133" s="31">
        <f>物料参数!B132</f>
        <v>0</v>
      </c>
      <c r="B133" s="31" t="str">
        <f t="shared" si="14"/>
        <v/>
      </c>
      <c r="C133" s="31" t="str">
        <f t="shared" si="15"/>
        <v/>
      </c>
      <c r="D133" s="31" t="str">
        <f t="shared" si="16"/>
        <v/>
      </c>
      <c r="E133" s="31" t="str">
        <f t="shared" si="17"/>
        <v/>
      </c>
      <c r="G133" s="32">
        <f>SUMIFS(入库!F:F,入库!A:A,A133)</f>
        <v>0</v>
      </c>
      <c r="H133" s="32" t="str">
        <f>IFERROR(VLOOKUP(A133,物料参数!B:H,6,FALSE),"")</f>
        <v/>
      </c>
      <c r="I133" s="32" t="e">
        <f t="shared" si="13"/>
        <v>#VALUE!</v>
      </c>
      <c r="J133" s="44">
        <f>SUMIFS(出库!F:F,出库!A:A,A133)</f>
        <v>0</v>
      </c>
      <c r="K133" s="44" t="str">
        <f>IFERROR(VLOOKUP(A133,物料参数!B:H,7,FALSE),"")</f>
        <v/>
      </c>
      <c r="L133" s="44" t="e">
        <f t="shared" ref="L133:L196" si="18">K133*J133</f>
        <v>#VALUE!</v>
      </c>
      <c r="M133" s="44">
        <f t="shared" ref="M133:M196" si="19">F133+G133-J133</f>
        <v>0</v>
      </c>
    </row>
    <row r="134" spans="1:13" ht="18" customHeight="1" x14ac:dyDescent="0.15">
      <c r="A134" s="31">
        <f>物料参数!B133</f>
        <v>0</v>
      </c>
      <c r="B134" s="31" t="str">
        <f t="shared" si="14"/>
        <v/>
      </c>
      <c r="C134" s="31" t="str">
        <f t="shared" si="15"/>
        <v/>
      </c>
      <c r="D134" s="31" t="str">
        <f t="shared" si="16"/>
        <v/>
      </c>
      <c r="E134" s="31" t="str">
        <f t="shared" si="17"/>
        <v/>
      </c>
      <c r="G134" s="32">
        <f>SUMIFS(入库!F:F,入库!A:A,A134)</f>
        <v>0</v>
      </c>
      <c r="H134" s="32" t="str">
        <f>IFERROR(VLOOKUP(A134,物料参数!B:H,6,FALSE),"")</f>
        <v/>
      </c>
      <c r="I134" s="32" t="e">
        <f t="shared" si="13"/>
        <v>#VALUE!</v>
      </c>
      <c r="J134" s="44">
        <f>SUMIFS(出库!F:F,出库!A:A,A134)</f>
        <v>0</v>
      </c>
      <c r="K134" s="44" t="str">
        <f>IFERROR(VLOOKUP(A134,物料参数!B:H,7,FALSE),"")</f>
        <v/>
      </c>
      <c r="L134" s="44" t="e">
        <f t="shared" si="18"/>
        <v>#VALUE!</v>
      </c>
      <c r="M134" s="44">
        <f t="shared" si="19"/>
        <v>0</v>
      </c>
    </row>
    <row r="135" spans="1:13" ht="18" customHeight="1" x14ac:dyDescent="0.15">
      <c r="A135" s="31">
        <f>物料参数!B134</f>
        <v>0</v>
      </c>
      <c r="B135" s="31" t="str">
        <f t="shared" si="14"/>
        <v/>
      </c>
      <c r="C135" s="31" t="str">
        <f t="shared" si="15"/>
        <v/>
      </c>
      <c r="D135" s="31" t="str">
        <f t="shared" si="16"/>
        <v/>
      </c>
      <c r="E135" s="31" t="str">
        <f t="shared" si="17"/>
        <v/>
      </c>
      <c r="G135" s="32">
        <f>SUMIFS(入库!F:F,入库!A:A,A135)</f>
        <v>0</v>
      </c>
      <c r="H135" s="32" t="str">
        <f>IFERROR(VLOOKUP(A135,物料参数!B:H,6,FALSE),"")</f>
        <v/>
      </c>
      <c r="I135" s="32" t="e">
        <f t="shared" si="13"/>
        <v>#VALUE!</v>
      </c>
      <c r="J135" s="44">
        <f>SUMIFS(出库!F:F,出库!A:A,A135)</f>
        <v>0</v>
      </c>
      <c r="K135" s="44" t="str">
        <f>IFERROR(VLOOKUP(A135,物料参数!B:H,7,FALSE),"")</f>
        <v/>
      </c>
      <c r="L135" s="44" t="e">
        <f t="shared" si="18"/>
        <v>#VALUE!</v>
      </c>
      <c r="M135" s="44">
        <f t="shared" si="19"/>
        <v>0</v>
      </c>
    </row>
    <row r="136" spans="1:13" ht="18" customHeight="1" x14ac:dyDescent="0.15">
      <c r="A136" s="31">
        <f>物料参数!B135</f>
        <v>0</v>
      </c>
      <c r="B136" s="31" t="str">
        <f t="shared" si="14"/>
        <v/>
      </c>
      <c r="C136" s="31" t="str">
        <f t="shared" si="15"/>
        <v/>
      </c>
      <c r="D136" s="31" t="str">
        <f t="shared" si="16"/>
        <v/>
      </c>
      <c r="E136" s="31" t="str">
        <f t="shared" si="17"/>
        <v/>
      </c>
      <c r="G136" s="32">
        <f>SUMIFS(入库!F:F,入库!A:A,A136)</f>
        <v>0</v>
      </c>
      <c r="H136" s="32" t="str">
        <f>IFERROR(VLOOKUP(A136,物料参数!B:H,6,FALSE),"")</f>
        <v/>
      </c>
      <c r="I136" s="32" t="e">
        <f t="shared" ref="I136:I199" si="20">G136*H136</f>
        <v>#VALUE!</v>
      </c>
      <c r="J136" s="44">
        <f>SUMIFS(出库!F:F,出库!A:A,A136)</f>
        <v>0</v>
      </c>
      <c r="K136" s="44" t="str">
        <f>IFERROR(VLOOKUP(A136,物料参数!B:H,7,FALSE),"")</f>
        <v/>
      </c>
      <c r="L136" s="44" t="e">
        <f t="shared" si="18"/>
        <v>#VALUE!</v>
      </c>
      <c r="M136" s="44">
        <f t="shared" si="19"/>
        <v>0</v>
      </c>
    </row>
    <row r="137" spans="1:13" ht="18" customHeight="1" x14ac:dyDescent="0.15">
      <c r="A137" s="31">
        <f>物料参数!B136</f>
        <v>0</v>
      </c>
      <c r="B137" s="31" t="str">
        <f t="shared" si="14"/>
        <v/>
      </c>
      <c r="C137" s="31" t="str">
        <f t="shared" si="15"/>
        <v/>
      </c>
      <c r="D137" s="31" t="str">
        <f t="shared" si="16"/>
        <v/>
      </c>
      <c r="E137" s="31" t="str">
        <f t="shared" si="17"/>
        <v/>
      </c>
      <c r="G137" s="32">
        <f>SUMIFS(入库!F:F,入库!A:A,A137)</f>
        <v>0</v>
      </c>
      <c r="H137" s="32" t="str">
        <f>IFERROR(VLOOKUP(A137,物料参数!B:H,6,FALSE),"")</f>
        <v/>
      </c>
      <c r="I137" s="32" t="e">
        <f t="shared" si="20"/>
        <v>#VALUE!</v>
      </c>
      <c r="J137" s="44">
        <f>SUMIFS(出库!F:F,出库!A:A,A137)</f>
        <v>0</v>
      </c>
      <c r="K137" s="44" t="str">
        <f>IFERROR(VLOOKUP(A137,物料参数!B:H,7,FALSE),"")</f>
        <v/>
      </c>
      <c r="L137" s="44" t="e">
        <f t="shared" si="18"/>
        <v>#VALUE!</v>
      </c>
      <c r="M137" s="44">
        <f t="shared" si="19"/>
        <v>0</v>
      </c>
    </row>
    <row r="138" spans="1:13" ht="18" customHeight="1" x14ac:dyDescent="0.15">
      <c r="A138" s="31">
        <f>物料参数!B137</f>
        <v>0</v>
      </c>
      <c r="B138" s="31" t="str">
        <f t="shared" si="14"/>
        <v/>
      </c>
      <c r="C138" s="31" t="str">
        <f t="shared" si="15"/>
        <v/>
      </c>
      <c r="D138" s="31" t="str">
        <f t="shared" si="16"/>
        <v/>
      </c>
      <c r="E138" s="31" t="str">
        <f t="shared" si="17"/>
        <v/>
      </c>
      <c r="G138" s="32">
        <f>SUMIFS(入库!F:F,入库!A:A,A138)</f>
        <v>0</v>
      </c>
      <c r="H138" s="32" t="str">
        <f>IFERROR(VLOOKUP(A138,物料参数!B:H,6,FALSE),"")</f>
        <v/>
      </c>
      <c r="I138" s="32" t="e">
        <f t="shared" si="20"/>
        <v>#VALUE!</v>
      </c>
      <c r="J138" s="44">
        <f>SUMIFS(出库!F:F,出库!A:A,A138)</f>
        <v>0</v>
      </c>
      <c r="K138" s="44" t="str">
        <f>IFERROR(VLOOKUP(A138,物料参数!B:H,7,FALSE),"")</f>
        <v/>
      </c>
      <c r="L138" s="44" t="e">
        <f t="shared" si="18"/>
        <v>#VALUE!</v>
      </c>
      <c r="M138" s="44">
        <f t="shared" si="19"/>
        <v>0</v>
      </c>
    </row>
    <row r="139" spans="1:13" ht="18" customHeight="1" x14ac:dyDescent="0.15">
      <c r="A139" s="31">
        <f>物料参数!B138</f>
        <v>0</v>
      </c>
      <c r="B139" s="31" t="str">
        <f t="shared" si="14"/>
        <v/>
      </c>
      <c r="C139" s="31" t="str">
        <f t="shared" si="15"/>
        <v/>
      </c>
      <c r="D139" s="31" t="str">
        <f t="shared" si="16"/>
        <v/>
      </c>
      <c r="E139" s="31" t="str">
        <f t="shared" si="17"/>
        <v/>
      </c>
      <c r="G139" s="32">
        <f>SUMIFS(入库!F:F,入库!A:A,A139)</f>
        <v>0</v>
      </c>
      <c r="H139" s="32" t="str">
        <f>IFERROR(VLOOKUP(A139,物料参数!B:H,6,FALSE),"")</f>
        <v/>
      </c>
      <c r="I139" s="32" t="e">
        <f t="shared" si="20"/>
        <v>#VALUE!</v>
      </c>
      <c r="J139" s="44">
        <f>SUMIFS(出库!F:F,出库!A:A,A139)</f>
        <v>0</v>
      </c>
      <c r="K139" s="44" t="str">
        <f>IFERROR(VLOOKUP(A139,物料参数!B:H,7,FALSE),"")</f>
        <v/>
      </c>
      <c r="L139" s="44" t="e">
        <f t="shared" si="18"/>
        <v>#VALUE!</v>
      </c>
      <c r="M139" s="44">
        <f t="shared" si="19"/>
        <v>0</v>
      </c>
    </row>
    <row r="140" spans="1:13" ht="18" customHeight="1" x14ac:dyDescent="0.15">
      <c r="A140" s="31">
        <f>物料参数!B139</f>
        <v>0</v>
      </c>
      <c r="B140" s="31" t="str">
        <f t="shared" si="14"/>
        <v/>
      </c>
      <c r="C140" s="31" t="str">
        <f t="shared" si="15"/>
        <v/>
      </c>
      <c r="D140" s="31" t="str">
        <f t="shared" si="16"/>
        <v/>
      </c>
      <c r="E140" s="31" t="str">
        <f t="shared" si="17"/>
        <v/>
      </c>
      <c r="G140" s="32">
        <f>SUMIFS(入库!F:F,入库!A:A,A140)</f>
        <v>0</v>
      </c>
      <c r="H140" s="32" t="str">
        <f>IFERROR(VLOOKUP(A140,物料参数!B:H,6,FALSE),"")</f>
        <v/>
      </c>
      <c r="I140" s="32" t="e">
        <f t="shared" si="20"/>
        <v>#VALUE!</v>
      </c>
      <c r="J140" s="44">
        <f>SUMIFS(出库!F:F,出库!A:A,A140)</f>
        <v>0</v>
      </c>
      <c r="K140" s="44" t="str">
        <f>IFERROR(VLOOKUP(A140,物料参数!B:H,7,FALSE),"")</f>
        <v/>
      </c>
      <c r="L140" s="44" t="e">
        <f t="shared" si="18"/>
        <v>#VALUE!</v>
      </c>
      <c r="M140" s="44">
        <f t="shared" si="19"/>
        <v>0</v>
      </c>
    </row>
    <row r="141" spans="1:13" ht="18" customHeight="1" x14ac:dyDescent="0.15">
      <c r="A141" s="31">
        <f>物料参数!B140</f>
        <v>0</v>
      </c>
      <c r="B141" s="31" t="str">
        <f t="shared" si="14"/>
        <v/>
      </c>
      <c r="C141" s="31" t="str">
        <f t="shared" si="15"/>
        <v/>
      </c>
      <c r="D141" s="31" t="str">
        <f t="shared" si="16"/>
        <v/>
      </c>
      <c r="E141" s="31" t="str">
        <f t="shared" si="17"/>
        <v/>
      </c>
      <c r="G141" s="32">
        <f>SUMIFS(入库!F:F,入库!A:A,A141)</f>
        <v>0</v>
      </c>
      <c r="H141" s="32" t="str">
        <f>IFERROR(VLOOKUP(A141,物料参数!B:H,6,FALSE),"")</f>
        <v/>
      </c>
      <c r="I141" s="32" t="e">
        <f t="shared" si="20"/>
        <v>#VALUE!</v>
      </c>
      <c r="J141" s="44">
        <f>SUMIFS(出库!F:F,出库!A:A,A141)</f>
        <v>0</v>
      </c>
      <c r="K141" s="44" t="str">
        <f>IFERROR(VLOOKUP(A141,物料参数!B:H,7,FALSE),"")</f>
        <v/>
      </c>
      <c r="L141" s="44" t="e">
        <f t="shared" si="18"/>
        <v>#VALUE!</v>
      </c>
      <c r="M141" s="44">
        <f t="shared" si="19"/>
        <v>0</v>
      </c>
    </row>
    <row r="142" spans="1:13" ht="18" customHeight="1" x14ac:dyDescent="0.15">
      <c r="A142" s="31">
        <f>物料参数!B141</f>
        <v>0</v>
      </c>
      <c r="B142" s="31" t="str">
        <f t="shared" si="14"/>
        <v/>
      </c>
      <c r="C142" s="31" t="str">
        <f t="shared" si="15"/>
        <v/>
      </c>
      <c r="D142" s="31" t="str">
        <f t="shared" si="16"/>
        <v/>
      </c>
      <c r="E142" s="31" t="str">
        <f t="shared" si="17"/>
        <v/>
      </c>
      <c r="G142" s="32">
        <f>SUMIFS(入库!F:F,入库!A:A,A142)</f>
        <v>0</v>
      </c>
      <c r="H142" s="32" t="str">
        <f>IFERROR(VLOOKUP(A142,物料参数!B:H,6,FALSE),"")</f>
        <v/>
      </c>
      <c r="I142" s="32" t="e">
        <f t="shared" si="20"/>
        <v>#VALUE!</v>
      </c>
      <c r="J142" s="44">
        <f>SUMIFS(出库!F:F,出库!A:A,A142)</f>
        <v>0</v>
      </c>
      <c r="K142" s="44" t="str">
        <f>IFERROR(VLOOKUP(A142,物料参数!B:H,7,FALSE),"")</f>
        <v/>
      </c>
      <c r="L142" s="44" t="e">
        <f t="shared" si="18"/>
        <v>#VALUE!</v>
      </c>
      <c r="M142" s="44">
        <f t="shared" si="19"/>
        <v>0</v>
      </c>
    </row>
    <row r="143" spans="1:13" ht="18" customHeight="1" x14ac:dyDescent="0.15">
      <c r="A143" s="31">
        <f>物料参数!B142</f>
        <v>0</v>
      </c>
      <c r="B143" s="31" t="str">
        <f t="shared" si="14"/>
        <v/>
      </c>
      <c r="C143" s="31" t="str">
        <f t="shared" si="15"/>
        <v/>
      </c>
      <c r="D143" s="31" t="str">
        <f t="shared" si="16"/>
        <v/>
      </c>
      <c r="E143" s="31" t="str">
        <f t="shared" si="17"/>
        <v/>
      </c>
      <c r="G143" s="32">
        <f>SUMIFS(入库!F:F,入库!A:A,A143)</f>
        <v>0</v>
      </c>
      <c r="H143" s="32" t="str">
        <f>IFERROR(VLOOKUP(A143,物料参数!B:H,6,FALSE),"")</f>
        <v/>
      </c>
      <c r="I143" s="32" t="e">
        <f t="shared" si="20"/>
        <v>#VALUE!</v>
      </c>
      <c r="J143" s="44">
        <f>SUMIFS(出库!F:F,出库!A:A,A143)</f>
        <v>0</v>
      </c>
      <c r="K143" s="44" t="str">
        <f>IFERROR(VLOOKUP(A143,物料参数!B:H,7,FALSE),"")</f>
        <v/>
      </c>
      <c r="L143" s="44" t="e">
        <f t="shared" si="18"/>
        <v>#VALUE!</v>
      </c>
      <c r="M143" s="44">
        <f t="shared" si="19"/>
        <v>0</v>
      </c>
    </row>
    <row r="144" spans="1:13" ht="18" customHeight="1" x14ac:dyDescent="0.15">
      <c r="A144" s="31">
        <f>物料参数!B143</f>
        <v>0</v>
      </c>
      <c r="B144" s="31" t="str">
        <f t="shared" si="14"/>
        <v/>
      </c>
      <c r="C144" s="31" t="str">
        <f t="shared" si="15"/>
        <v/>
      </c>
      <c r="D144" s="31" t="str">
        <f t="shared" si="16"/>
        <v/>
      </c>
      <c r="E144" s="31" t="str">
        <f t="shared" si="17"/>
        <v/>
      </c>
      <c r="G144" s="32">
        <f>SUMIFS(入库!F:F,入库!A:A,A144)</f>
        <v>0</v>
      </c>
      <c r="H144" s="32" t="str">
        <f>IFERROR(VLOOKUP(A144,物料参数!B:H,6,FALSE),"")</f>
        <v/>
      </c>
      <c r="I144" s="32" t="e">
        <f t="shared" si="20"/>
        <v>#VALUE!</v>
      </c>
      <c r="J144" s="44">
        <f>SUMIFS(出库!F:F,出库!A:A,A144)</f>
        <v>0</v>
      </c>
      <c r="K144" s="44" t="str">
        <f>IFERROR(VLOOKUP(A144,物料参数!B:H,7,FALSE),"")</f>
        <v/>
      </c>
      <c r="L144" s="44" t="e">
        <f t="shared" si="18"/>
        <v>#VALUE!</v>
      </c>
      <c r="M144" s="44">
        <f t="shared" si="19"/>
        <v>0</v>
      </c>
    </row>
    <row r="145" spans="1:13" ht="18" customHeight="1" x14ac:dyDescent="0.15">
      <c r="A145" s="31">
        <f>物料参数!B144</f>
        <v>0</v>
      </c>
      <c r="B145" s="31" t="str">
        <f t="shared" si="14"/>
        <v/>
      </c>
      <c r="C145" s="31" t="str">
        <f t="shared" si="15"/>
        <v/>
      </c>
      <c r="D145" s="31" t="str">
        <f t="shared" si="16"/>
        <v/>
      </c>
      <c r="E145" s="31" t="str">
        <f t="shared" si="17"/>
        <v/>
      </c>
      <c r="G145" s="32">
        <f>SUMIFS(入库!F:F,入库!A:A,A145)</f>
        <v>0</v>
      </c>
      <c r="H145" s="32" t="str">
        <f>IFERROR(VLOOKUP(A145,物料参数!B:H,6,FALSE),"")</f>
        <v/>
      </c>
      <c r="I145" s="32" t="e">
        <f t="shared" si="20"/>
        <v>#VALUE!</v>
      </c>
      <c r="J145" s="44">
        <f>SUMIFS(出库!F:F,出库!A:A,A145)</f>
        <v>0</v>
      </c>
      <c r="K145" s="44" t="str">
        <f>IFERROR(VLOOKUP(A145,物料参数!B:H,7,FALSE),"")</f>
        <v/>
      </c>
      <c r="L145" s="44" t="e">
        <f t="shared" si="18"/>
        <v>#VALUE!</v>
      </c>
      <c r="M145" s="44">
        <f t="shared" si="19"/>
        <v>0</v>
      </c>
    </row>
    <row r="146" spans="1:13" ht="18" customHeight="1" x14ac:dyDescent="0.15">
      <c r="A146" s="31">
        <f>物料参数!B145</f>
        <v>0</v>
      </c>
      <c r="B146" s="31" t="str">
        <f t="shared" si="14"/>
        <v/>
      </c>
      <c r="C146" s="31" t="str">
        <f t="shared" si="15"/>
        <v/>
      </c>
      <c r="D146" s="31" t="str">
        <f t="shared" si="16"/>
        <v/>
      </c>
      <c r="E146" s="31" t="str">
        <f t="shared" si="17"/>
        <v/>
      </c>
      <c r="G146" s="32">
        <f>SUMIFS(入库!F:F,入库!A:A,A146)</f>
        <v>0</v>
      </c>
      <c r="H146" s="32" t="str">
        <f>IFERROR(VLOOKUP(A146,物料参数!B:H,6,FALSE),"")</f>
        <v/>
      </c>
      <c r="I146" s="32" t="e">
        <f t="shared" si="20"/>
        <v>#VALUE!</v>
      </c>
      <c r="J146" s="44">
        <f>SUMIFS(出库!F:F,出库!A:A,A146)</f>
        <v>0</v>
      </c>
      <c r="K146" s="44" t="str">
        <f>IFERROR(VLOOKUP(A146,物料参数!B:H,7,FALSE),"")</f>
        <v/>
      </c>
      <c r="L146" s="44" t="e">
        <f t="shared" si="18"/>
        <v>#VALUE!</v>
      </c>
      <c r="M146" s="44">
        <f t="shared" si="19"/>
        <v>0</v>
      </c>
    </row>
    <row r="147" spans="1:13" ht="18" customHeight="1" x14ac:dyDescent="0.15">
      <c r="A147" s="31">
        <f>物料参数!B146</f>
        <v>0</v>
      </c>
      <c r="B147" s="31" t="str">
        <f t="shared" si="14"/>
        <v/>
      </c>
      <c r="C147" s="31" t="str">
        <f t="shared" si="15"/>
        <v/>
      </c>
      <c r="D147" s="31" t="str">
        <f t="shared" si="16"/>
        <v/>
      </c>
      <c r="E147" s="31" t="str">
        <f t="shared" si="17"/>
        <v/>
      </c>
      <c r="G147" s="32">
        <f>SUMIFS(入库!F:F,入库!A:A,A147)</f>
        <v>0</v>
      </c>
      <c r="H147" s="32" t="str">
        <f>IFERROR(VLOOKUP(A147,物料参数!B:H,6,FALSE),"")</f>
        <v/>
      </c>
      <c r="I147" s="32" t="e">
        <f t="shared" si="20"/>
        <v>#VALUE!</v>
      </c>
      <c r="J147" s="44">
        <f>SUMIFS(出库!F:F,出库!A:A,A147)</f>
        <v>0</v>
      </c>
      <c r="K147" s="44" t="str">
        <f>IFERROR(VLOOKUP(A147,物料参数!B:H,7,FALSE),"")</f>
        <v/>
      </c>
      <c r="L147" s="44" t="e">
        <f t="shared" si="18"/>
        <v>#VALUE!</v>
      </c>
      <c r="M147" s="44">
        <f t="shared" si="19"/>
        <v>0</v>
      </c>
    </row>
    <row r="148" spans="1:13" ht="18" customHeight="1" x14ac:dyDescent="0.15">
      <c r="A148" s="31">
        <f>物料参数!B147</f>
        <v>0</v>
      </c>
      <c r="B148" s="31" t="str">
        <f t="shared" si="14"/>
        <v/>
      </c>
      <c r="C148" s="31" t="str">
        <f t="shared" si="15"/>
        <v/>
      </c>
      <c r="D148" s="31" t="str">
        <f t="shared" si="16"/>
        <v/>
      </c>
      <c r="E148" s="31" t="str">
        <f t="shared" si="17"/>
        <v/>
      </c>
      <c r="G148" s="32">
        <f>SUMIFS(入库!F:F,入库!A:A,A148)</f>
        <v>0</v>
      </c>
      <c r="H148" s="32" t="str">
        <f>IFERROR(VLOOKUP(A148,物料参数!B:H,6,FALSE),"")</f>
        <v/>
      </c>
      <c r="I148" s="32" t="e">
        <f t="shared" si="20"/>
        <v>#VALUE!</v>
      </c>
      <c r="J148" s="44">
        <f>SUMIFS(出库!F:F,出库!A:A,A148)</f>
        <v>0</v>
      </c>
      <c r="K148" s="44" t="str">
        <f>IFERROR(VLOOKUP(A148,物料参数!B:H,7,FALSE),"")</f>
        <v/>
      </c>
      <c r="L148" s="44" t="e">
        <f t="shared" si="18"/>
        <v>#VALUE!</v>
      </c>
      <c r="M148" s="44">
        <f t="shared" si="19"/>
        <v>0</v>
      </c>
    </row>
    <row r="149" spans="1:13" ht="18" customHeight="1" x14ac:dyDescent="0.15">
      <c r="A149" s="31">
        <f>物料参数!B148</f>
        <v>0</v>
      </c>
      <c r="B149" s="31" t="str">
        <f t="shared" si="14"/>
        <v/>
      </c>
      <c r="C149" s="31" t="str">
        <f t="shared" si="15"/>
        <v/>
      </c>
      <c r="D149" s="31" t="str">
        <f t="shared" si="16"/>
        <v/>
      </c>
      <c r="E149" s="31" t="str">
        <f t="shared" si="17"/>
        <v/>
      </c>
      <c r="G149" s="32">
        <f>SUMIFS(入库!F:F,入库!A:A,A149)</f>
        <v>0</v>
      </c>
      <c r="H149" s="32" t="str">
        <f>IFERROR(VLOOKUP(A149,物料参数!B:H,6,FALSE),"")</f>
        <v/>
      </c>
      <c r="I149" s="32" t="e">
        <f t="shared" si="20"/>
        <v>#VALUE!</v>
      </c>
      <c r="J149" s="44">
        <f>SUMIFS(出库!F:F,出库!A:A,A149)</f>
        <v>0</v>
      </c>
      <c r="K149" s="44" t="str">
        <f>IFERROR(VLOOKUP(A149,物料参数!B:H,7,FALSE),"")</f>
        <v/>
      </c>
      <c r="L149" s="44" t="e">
        <f t="shared" si="18"/>
        <v>#VALUE!</v>
      </c>
      <c r="M149" s="44">
        <f t="shared" si="19"/>
        <v>0</v>
      </c>
    </row>
    <row r="150" spans="1:13" ht="18" customHeight="1" x14ac:dyDescent="0.15">
      <c r="A150" s="31">
        <f>物料参数!B149</f>
        <v>0</v>
      </c>
      <c r="B150" s="31" t="str">
        <f t="shared" si="14"/>
        <v/>
      </c>
      <c r="C150" s="31" t="str">
        <f t="shared" si="15"/>
        <v/>
      </c>
      <c r="D150" s="31" t="str">
        <f t="shared" si="16"/>
        <v/>
      </c>
      <c r="E150" s="31" t="str">
        <f t="shared" si="17"/>
        <v/>
      </c>
      <c r="G150" s="32">
        <f>SUMIFS(入库!F:F,入库!A:A,A150)</f>
        <v>0</v>
      </c>
      <c r="H150" s="32" t="str">
        <f>IFERROR(VLOOKUP(A150,物料参数!B:H,6,FALSE),"")</f>
        <v/>
      </c>
      <c r="I150" s="32" t="e">
        <f t="shared" si="20"/>
        <v>#VALUE!</v>
      </c>
      <c r="J150" s="44">
        <f>SUMIFS(出库!F:F,出库!A:A,A150)</f>
        <v>0</v>
      </c>
      <c r="K150" s="44" t="str">
        <f>IFERROR(VLOOKUP(A150,物料参数!B:H,7,FALSE),"")</f>
        <v/>
      </c>
      <c r="L150" s="44" t="e">
        <f t="shared" si="18"/>
        <v>#VALUE!</v>
      </c>
      <c r="M150" s="44">
        <f t="shared" si="19"/>
        <v>0</v>
      </c>
    </row>
    <row r="151" spans="1:13" ht="18" customHeight="1" x14ac:dyDescent="0.15">
      <c r="A151" s="31">
        <f>物料参数!B150</f>
        <v>0</v>
      </c>
      <c r="B151" s="31" t="str">
        <f t="shared" si="14"/>
        <v/>
      </c>
      <c r="C151" s="31" t="str">
        <f t="shared" si="15"/>
        <v/>
      </c>
      <c r="D151" s="31" t="str">
        <f t="shared" si="16"/>
        <v/>
      </c>
      <c r="E151" s="31" t="str">
        <f t="shared" si="17"/>
        <v/>
      </c>
      <c r="G151" s="32">
        <f>SUMIFS(入库!F:F,入库!A:A,A151)</f>
        <v>0</v>
      </c>
      <c r="H151" s="32" t="str">
        <f>IFERROR(VLOOKUP(A151,物料参数!B:H,6,FALSE),"")</f>
        <v/>
      </c>
      <c r="I151" s="32" t="e">
        <f t="shared" si="20"/>
        <v>#VALUE!</v>
      </c>
      <c r="J151" s="44">
        <f>SUMIFS(出库!F:F,出库!A:A,A151)</f>
        <v>0</v>
      </c>
      <c r="K151" s="44" t="str">
        <f>IFERROR(VLOOKUP(A151,物料参数!B:H,7,FALSE),"")</f>
        <v/>
      </c>
      <c r="L151" s="44" t="e">
        <f t="shared" si="18"/>
        <v>#VALUE!</v>
      </c>
      <c r="M151" s="44">
        <f t="shared" si="19"/>
        <v>0</v>
      </c>
    </row>
    <row r="152" spans="1:13" ht="18" customHeight="1" x14ac:dyDescent="0.15">
      <c r="A152" s="31">
        <f>物料参数!B151</f>
        <v>0</v>
      </c>
      <c r="B152" s="31" t="str">
        <f t="shared" si="14"/>
        <v/>
      </c>
      <c r="C152" s="31" t="str">
        <f t="shared" si="15"/>
        <v/>
      </c>
      <c r="D152" s="31" t="str">
        <f t="shared" si="16"/>
        <v/>
      </c>
      <c r="E152" s="31" t="str">
        <f t="shared" si="17"/>
        <v/>
      </c>
      <c r="G152" s="32">
        <f>SUMIFS(入库!F:F,入库!A:A,A152)</f>
        <v>0</v>
      </c>
      <c r="H152" s="32" t="str">
        <f>IFERROR(VLOOKUP(A152,物料参数!B:H,6,FALSE),"")</f>
        <v/>
      </c>
      <c r="I152" s="32" t="e">
        <f t="shared" si="20"/>
        <v>#VALUE!</v>
      </c>
      <c r="J152" s="44">
        <f>SUMIFS(出库!F:F,出库!A:A,A152)</f>
        <v>0</v>
      </c>
      <c r="K152" s="44" t="str">
        <f>IFERROR(VLOOKUP(A152,物料参数!B:H,7,FALSE),"")</f>
        <v/>
      </c>
      <c r="L152" s="44" t="e">
        <f t="shared" si="18"/>
        <v>#VALUE!</v>
      </c>
      <c r="M152" s="44">
        <f t="shared" si="19"/>
        <v>0</v>
      </c>
    </row>
    <row r="153" spans="1:13" ht="18" customHeight="1" x14ac:dyDescent="0.15">
      <c r="A153" s="31">
        <f>物料参数!B152</f>
        <v>0</v>
      </c>
      <c r="B153" s="31" t="str">
        <f t="shared" si="14"/>
        <v/>
      </c>
      <c r="C153" s="31" t="str">
        <f t="shared" si="15"/>
        <v/>
      </c>
      <c r="D153" s="31" t="str">
        <f t="shared" si="16"/>
        <v/>
      </c>
      <c r="E153" s="31" t="str">
        <f t="shared" si="17"/>
        <v/>
      </c>
      <c r="G153" s="32">
        <f>SUMIFS(入库!F:F,入库!A:A,A153)</f>
        <v>0</v>
      </c>
      <c r="H153" s="32" t="str">
        <f>IFERROR(VLOOKUP(A153,物料参数!B:H,6,FALSE),"")</f>
        <v/>
      </c>
      <c r="I153" s="32" t="e">
        <f t="shared" si="20"/>
        <v>#VALUE!</v>
      </c>
      <c r="J153" s="44">
        <f>SUMIFS(出库!F:F,出库!A:A,A153)</f>
        <v>0</v>
      </c>
      <c r="K153" s="44" t="str">
        <f>IFERROR(VLOOKUP(A153,物料参数!B:H,7,FALSE),"")</f>
        <v/>
      </c>
      <c r="L153" s="44" t="e">
        <f t="shared" si="18"/>
        <v>#VALUE!</v>
      </c>
      <c r="M153" s="44">
        <f t="shared" si="19"/>
        <v>0</v>
      </c>
    </row>
    <row r="154" spans="1:13" ht="18" customHeight="1" x14ac:dyDescent="0.15">
      <c r="A154" s="31">
        <f>物料参数!B153</f>
        <v>0</v>
      </c>
      <c r="B154" s="31" t="str">
        <f t="shared" si="14"/>
        <v/>
      </c>
      <c r="C154" s="31" t="str">
        <f t="shared" si="15"/>
        <v/>
      </c>
      <c r="D154" s="31" t="str">
        <f t="shared" si="16"/>
        <v/>
      </c>
      <c r="E154" s="31" t="str">
        <f t="shared" si="17"/>
        <v/>
      </c>
      <c r="G154" s="32">
        <f>SUMIFS(入库!F:F,入库!A:A,A154)</f>
        <v>0</v>
      </c>
      <c r="H154" s="32" t="str">
        <f>IFERROR(VLOOKUP(A154,物料参数!B:H,6,FALSE),"")</f>
        <v/>
      </c>
      <c r="I154" s="32" t="e">
        <f t="shared" si="20"/>
        <v>#VALUE!</v>
      </c>
      <c r="J154" s="44">
        <f>SUMIFS(出库!F:F,出库!A:A,A154)</f>
        <v>0</v>
      </c>
      <c r="K154" s="44" t="str">
        <f>IFERROR(VLOOKUP(A154,物料参数!B:H,7,FALSE),"")</f>
        <v/>
      </c>
      <c r="L154" s="44" t="e">
        <f t="shared" si="18"/>
        <v>#VALUE!</v>
      </c>
      <c r="M154" s="44">
        <f t="shared" si="19"/>
        <v>0</v>
      </c>
    </row>
    <row r="155" spans="1:13" ht="18" customHeight="1" x14ac:dyDescent="0.15">
      <c r="A155" s="31">
        <f>物料参数!B154</f>
        <v>0</v>
      </c>
      <c r="B155" s="31" t="str">
        <f t="shared" si="14"/>
        <v/>
      </c>
      <c r="C155" s="31" t="str">
        <f t="shared" si="15"/>
        <v/>
      </c>
      <c r="D155" s="31" t="str">
        <f t="shared" si="16"/>
        <v/>
      </c>
      <c r="E155" s="31" t="str">
        <f t="shared" si="17"/>
        <v/>
      </c>
      <c r="G155" s="32">
        <f>SUMIFS(入库!F:F,入库!A:A,A155)</f>
        <v>0</v>
      </c>
      <c r="H155" s="32" t="str">
        <f>IFERROR(VLOOKUP(A155,物料参数!B:H,6,FALSE),"")</f>
        <v/>
      </c>
      <c r="I155" s="32" t="e">
        <f t="shared" si="20"/>
        <v>#VALUE!</v>
      </c>
      <c r="J155" s="44">
        <f>SUMIFS(出库!F:F,出库!A:A,A155)</f>
        <v>0</v>
      </c>
      <c r="K155" s="44" t="str">
        <f>IFERROR(VLOOKUP(A155,物料参数!B:H,7,FALSE),"")</f>
        <v/>
      </c>
      <c r="L155" s="44" t="e">
        <f t="shared" si="18"/>
        <v>#VALUE!</v>
      </c>
      <c r="M155" s="44">
        <f t="shared" si="19"/>
        <v>0</v>
      </c>
    </row>
    <row r="156" spans="1:13" ht="18" customHeight="1" x14ac:dyDescent="0.15">
      <c r="A156" s="31">
        <f>物料参数!B155</f>
        <v>0</v>
      </c>
      <c r="B156" s="31" t="str">
        <f t="shared" si="14"/>
        <v/>
      </c>
      <c r="C156" s="31" t="str">
        <f t="shared" si="15"/>
        <v/>
      </c>
      <c r="D156" s="31" t="str">
        <f t="shared" si="16"/>
        <v/>
      </c>
      <c r="E156" s="31" t="str">
        <f t="shared" si="17"/>
        <v/>
      </c>
      <c r="G156" s="32">
        <f>SUMIFS(入库!F:F,入库!A:A,A156)</f>
        <v>0</v>
      </c>
      <c r="H156" s="32" t="str">
        <f>IFERROR(VLOOKUP(A156,物料参数!B:H,6,FALSE),"")</f>
        <v/>
      </c>
      <c r="I156" s="32" t="e">
        <f t="shared" si="20"/>
        <v>#VALUE!</v>
      </c>
      <c r="J156" s="44">
        <f>SUMIFS(出库!F:F,出库!A:A,A156)</f>
        <v>0</v>
      </c>
      <c r="K156" s="44" t="str">
        <f>IFERROR(VLOOKUP(A156,物料参数!B:H,7,FALSE),"")</f>
        <v/>
      </c>
      <c r="L156" s="44" t="e">
        <f t="shared" si="18"/>
        <v>#VALUE!</v>
      </c>
      <c r="M156" s="44">
        <f t="shared" si="19"/>
        <v>0</v>
      </c>
    </row>
    <row r="157" spans="1:13" ht="18" customHeight="1" x14ac:dyDescent="0.15">
      <c r="A157" s="31">
        <f>物料参数!B156</f>
        <v>0</v>
      </c>
      <c r="B157" s="31" t="str">
        <f t="shared" si="14"/>
        <v/>
      </c>
      <c r="C157" s="31" t="str">
        <f t="shared" si="15"/>
        <v/>
      </c>
      <c r="D157" s="31" t="str">
        <f t="shared" si="16"/>
        <v/>
      </c>
      <c r="E157" s="31" t="str">
        <f t="shared" si="17"/>
        <v/>
      </c>
      <c r="G157" s="32">
        <f>SUMIFS(入库!F:F,入库!A:A,A157)</f>
        <v>0</v>
      </c>
      <c r="H157" s="32" t="str">
        <f>IFERROR(VLOOKUP(A157,物料参数!B:H,6,FALSE),"")</f>
        <v/>
      </c>
      <c r="I157" s="32" t="e">
        <f t="shared" si="20"/>
        <v>#VALUE!</v>
      </c>
      <c r="J157" s="44">
        <f>SUMIFS(出库!F:F,出库!A:A,A157)</f>
        <v>0</v>
      </c>
      <c r="K157" s="44" t="str">
        <f>IFERROR(VLOOKUP(A157,物料参数!B:H,7,FALSE),"")</f>
        <v/>
      </c>
      <c r="L157" s="44" t="e">
        <f t="shared" si="18"/>
        <v>#VALUE!</v>
      </c>
      <c r="M157" s="44">
        <f t="shared" si="19"/>
        <v>0</v>
      </c>
    </row>
    <row r="158" spans="1:13" ht="18" customHeight="1" x14ac:dyDescent="0.15">
      <c r="A158" s="31">
        <f>物料参数!B157</f>
        <v>0</v>
      </c>
      <c r="B158" s="31" t="str">
        <f t="shared" si="14"/>
        <v/>
      </c>
      <c r="C158" s="31" t="str">
        <f t="shared" si="15"/>
        <v/>
      </c>
      <c r="D158" s="31" t="str">
        <f t="shared" si="16"/>
        <v/>
      </c>
      <c r="E158" s="31" t="str">
        <f t="shared" si="17"/>
        <v/>
      </c>
      <c r="G158" s="32">
        <f>SUMIFS(入库!F:F,入库!A:A,A158)</f>
        <v>0</v>
      </c>
      <c r="H158" s="32" t="str">
        <f>IFERROR(VLOOKUP(A158,物料参数!B:H,6,FALSE),"")</f>
        <v/>
      </c>
      <c r="I158" s="32" t="e">
        <f t="shared" si="20"/>
        <v>#VALUE!</v>
      </c>
      <c r="J158" s="44">
        <f>SUMIFS(出库!F:F,出库!A:A,A158)</f>
        <v>0</v>
      </c>
      <c r="K158" s="44" t="str">
        <f>IFERROR(VLOOKUP(A158,物料参数!B:H,7,FALSE),"")</f>
        <v/>
      </c>
      <c r="L158" s="44" t="e">
        <f t="shared" si="18"/>
        <v>#VALUE!</v>
      </c>
      <c r="M158" s="44">
        <f t="shared" si="19"/>
        <v>0</v>
      </c>
    </row>
    <row r="159" spans="1:13" ht="18" customHeight="1" x14ac:dyDescent="0.15">
      <c r="A159" s="31">
        <f>物料参数!B158</f>
        <v>0</v>
      </c>
      <c r="B159" s="31" t="str">
        <f t="shared" si="14"/>
        <v/>
      </c>
      <c r="C159" s="31" t="str">
        <f t="shared" si="15"/>
        <v/>
      </c>
      <c r="D159" s="31" t="str">
        <f t="shared" si="16"/>
        <v/>
      </c>
      <c r="E159" s="31" t="str">
        <f t="shared" si="17"/>
        <v/>
      </c>
      <c r="G159" s="32">
        <f>SUMIFS(入库!F:F,入库!A:A,A159)</f>
        <v>0</v>
      </c>
      <c r="H159" s="32" t="str">
        <f>IFERROR(VLOOKUP(A159,物料参数!B:H,6,FALSE),"")</f>
        <v/>
      </c>
      <c r="I159" s="32" t="e">
        <f t="shared" si="20"/>
        <v>#VALUE!</v>
      </c>
      <c r="J159" s="44">
        <f>SUMIFS(出库!F:F,出库!A:A,A159)</f>
        <v>0</v>
      </c>
      <c r="K159" s="44" t="str">
        <f>IFERROR(VLOOKUP(A159,物料参数!B:H,7,FALSE),"")</f>
        <v/>
      </c>
      <c r="L159" s="44" t="e">
        <f t="shared" si="18"/>
        <v>#VALUE!</v>
      </c>
      <c r="M159" s="44">
        <f t="shared" si="19"/>
        <v>0</v>
      </c>
    </row>
    <row r="160" spans="1:13" ht="18" customHeight="1" x14ac:dyDescent="0.15">
      <c r="A160" s="31">
        <f>物料参数!B159</f>
        <v>0</v>
      </c>
      <c r="B160" s="31" t="str">
        <f t="shared" si="14"/>
        <v/>
      </c>
      <c r="C160" s="31" t="str">
        <f t="shared" si="15"/>
        <v/>
      </c>
      <c r="D160" s="31" t="str">
        <f t="shared" si="16"/>
        <v/>
      </c>
      <c r="E160" s="31" t="str">
        <f t="shared" si="17"/>
        <v/>
      </c>
      <c r="G160" s="32">
        <f>SUMIFS(入库!F:F,入库!A:A,A160)</f>
        <v>0</v>
      </c>
      <c r="H160" s="32" t="str">
        <f>IFERROR(VLOOKUP(A160,物料参数!B:H,6,FALSE),"")</f>
        <v/>
      </c>
      <c r="I160" s="32" t="e">
        <f t="shared" si="20"/>
        <v>#VALUE!</v>
      </c>
      <c r="J160" s="44">
        <f>SUMIFS(出库!F:F,出库!A:A,A160)</f>
        <v>0</v>
      </c>
      <c r="K160" s="44" t="str">
        <f>IFERROR(VLOOKUP(A160,物料参数!B:H,7,FALSE),"")</f>
        <v/>
      </c>
      <c r="L160" s="44" t="e">
        <f t="shared" si="18"/>
        <v>#VALUE!</v>
      </c>
      <c r="M160" s="44">
        <f t="shared" si="19"/>
        <v>0</v>
      </c>
    </row>
    <row r="161" spans="1:13" ht="18" customHeight="1" x14ac:dyDescent="0.15">
      <c r="A161" s="31">
        <f>物料参数!B160</f>
        <v>0</v>
      </c>
      <c r="B161" s="31" t="str">
        <f t="shared" si="14"/>
        <v/>
      </c>
      <c r="C161" s="31" t="str">
        <f t="shared" si="15"/>
        <v/>
      </c>
      <c r="D161" s="31" t="str">
        <f t="shared" si="16"/>
        <v/>
      </c>
      <c r="E161" s="31" t="str">
        <f t="shared" si="17"/>
        <v/>
      </c>
      <c r="G161" s="32">
        <f>SUMIFS(入库!F:F,入库!A:A,A161)</f>
        <v>0</v>
      </c>
      <c r="H161" s="32" t="str">
        <f>IFERROR(VLOOKUP(A161,物料参数!B:H,6,FALSE),"")</f>
        <v/>
      </c>
      <c r="I161" s="32" t="e">
        <f t="shared" si="20"/>
        <v>#VALUE!</v>
      </c>
      <c r="J161" s="44">
        <f>SUMIFS(出库!F:F,出库!A:A,A161)</f>
        <v>0</v>
      </c>
      <c r="K161" s="44" t="str">
        <f>IFERROR(VLOOKUP(A161,物料参数!B:H,7,FALSE),"")</f>
        <v/>
      </c>
      <c r="L161" s="44" t="e">
        <f t="shared" si="18"/>
        <v>#VALUE!</v>
      </c>
      <c r="M161" s="44">
        <f t="shared" si="19"/>
        <v>0</v>
      </c>
    </row>
    <row r="162" spans="1:13" ht="18" customHeight="1" x14ac:dyDescent="0.15">
      <c r="A162" s="31">
        <f>物料参数!B161</f>
        <v>0</v>
      </c>
      <c r="B162" s="31" t="str">
        <f t="shared" si="14"/>
        <v/>
      </c>
      <c r="C162" s="31" t="str">
        <f t="shared" si="15"/>
        <v/>
      </c>
      <c r="D162" s="31" t="str">
        <f t="shared" si="16"/>
        <v/>
      </c>
      <c r="E162" s="31" t="str">
        <f t="shared" si="17"/>
        <v/>
      </c>
      <c r="G162" s="32">
        <f>SUMIFS(入库!F:F,入库!A:A,A162)</f>
        <v>0</v>
      </c>
      <c r="H162" s="32" t="str">
        <f>IFERROR(VLOOKUP(A162,物料参数!B:H,6,FALSE),"")</f>
        <v/>
      </c>
      <c r="I162" s="32" t="e">
        <f t="shared" si="20"/>
        <v>#VALUE!</v>
      </c>
      <c r="J162" s="44">
        <f>SUMIFS(出库!F:F,出库!A:A,A162)</f>
        <v>0</v>
      </c>
      <c r="K162" s="44" t="str">
        <f>IFERROR(VLOOKUP(A162,物料参数!B:H,7,FALSE),"")</f>
        <v/>
      </c>
      <c r="L162" s="44" t="e">
        <f t="shared" si="18"/>
        <v>#VALUE!</v>
      </c>
      <c r="M162" s="44">
        <f t="shared" si="19"/>
        <v>0</v>
      </c>
    </row>
    <row r="163" spans="1:13" ht="18" customHeight="1" x14ac:dyDescent="0.15">
      <c r="A163" s="31">
        <f>物料参数!B162</f>
        <v>0</v>
      </c>
      <c r="B163" s="31" t="str">
        <f t="shared" si="14"/>
        <v/>
      </c>
      <c r="C163" s="31" t="str">
        <f t="shared" si="15"/>
        <v/>
      </c>
      <c r="D163" s="31" t="str">
        <f t="shared" si="16"/>
        <v/>
      </c>
      <c r="E163" s="31" t="str">
        <f t="shared" si="17"/>
        <v/>
      </c>
      <c r="G163" s="32">
        <f>SUMIFS(入库!F:F,入库!A:A,A163)</f>
        <v>0</v>
      </c>
      <c r="H163" s="32" t="str">
        <f>IFERROR(VLOOKUP(A163,物料参数!B:H,6,FALSE),"")</f>
        <v/>
      </c>
      <c r="I163" s="32" t="e">
        <f t="shared" si="20"/>
        <v>#VALUE!</v>
      </c>
      <c r="J163" s="44">
        <f>SUMIFS(出库!F:F,出库!A:A,A163)</f>
        <v>0</v>
      </c>
      <c r="K163" s="44" t="str">
        <f>IFERROR(VLOOKUP(A163,物料参数!B:H,7,FALSE),"")</f>
        <v/>
      </c>
      <c r="L163" s="44" t="e">
        <f t="shared" si="18"/>
        <v>#VALUE!</v>
      </c>
      <c r="M163" s="44">
        <f t="shared" si="19"/>
        <v>0</v>
      </c>
    </row>
    <row r="164" spans="1:13" ht="18" customHeight="1" x14ac:dyDescent="0.15">
      <c r="A164" s="31">
        <f>物料参数!B163</f>
        <v>0</v>
      </c>
      <c r="B164" s="31" t="str">
        <f t="shared" si="14"/>
        <v/>
      </c>
      <c r="C164" s="31" t="str">
        <f t="shared" si="15"/>
        <v/>
      </c>
      <c r="D164" s="31" t="str">
        <f t="shared" si="16"/>
        <v/>
      </c>
      <c r="E164" s="31" t="str">
        <f t="shared" si="17"/>
        <v/>
      </c>
      <c r="G164" s="32">
        <f>SUMIFS(入库!F:F,入库!A:A,A164)</f>
        <v>0</v>
      </c>
      <c r="H164" s="32" t="str">
        <f>IFERROR(VLOOKUP(A164,物料参数!B:H,6,FALSE),"")</f>
        <v/>
      </c>
      <c r="I164" s="32" t="e">
        <f t="shared" si="20"/>
        <v>#VALUE!</v>
      </c>
      <c r="J164" s="44">
        <f>SUMIFS(出库!F:F,出库!A:A,A164)</f>
        <v>0</v>
      </c>
      <c r="K164" s="44" t="str">
        <f>IFERROR(VLOOKUP(A164,物料参数!B:H,7,FALSE),"")</f>
        <v/>
      </c>
      <c r="L164" s="44" t="e">
        <f t="shared" si="18"/>
        <v>#VALUE!</v>
      </c>
      <c r="M164" s="44">
        <f t="shared" si="19"/>
        <v>0</v>
      </c>
    </row>
    <row r="165" spans="1:13" ht="18" customHeight="1" x14ac:dyDescent="0.15">
      <c r="A165" s="31">
        <f>物料参数!B164</f>
        <v>0</v>
      </c>
      <c r="B165" s="31" t="str">
        <f t="shared" si="14"/>
        <v/>
      </c>
      <c r="C165" s="31" t="str">
        <f t="shared" si="15"/>
        <v/>
      </c>
      <c r="D165" s="31" t="str">
        <f t="shared" si="16"/>
        <v/>
      </c>
      <c r="E165" s="31" t="str">
        <f t="shared" si="17"/>
        <v/>
      </c>
      <c r="G165" s="32">
        <f>SUMIFS(入库!F:F,入库!A:A,A165)</f>
        <v>0</v>
      </c>
      <c r="H165" s="32" t="str">
        <f>IFERROR(VLOOKUP(A165,物料参数!B:H,6,FALSE),"")</f>
        <v/>
      </c>
      <c r="I165" s="32" t="e">
        <f t="shared" si="20"/>
        <v>#VALUE!</v>
      </c>
      <c r="J165" s="44">
        <f>SUMIFS(出库!F:F,出库!A:A,A165)</f>
        <v>0</v>
      </c>
      <c r="K165" s="44" t="str">
        <f>IFERROR(VLOOKUP(A165,物料参数!B:H,7,FALSE),"")</f>
        <v/>
      </c>
      <c r="L165" s="44" t="e">
        <f t="shared" si="18"/>
        <v>#VALUE!</v>
      </c>
      <c r="M165" s="44">
        <f t="shared" si="19"/>
        <v>0</v>
      </c>
    </row>
    <row r="166" spans="1:13" ht="18" customHeight="1" x14ac:dyDescent="0.15">
      <c r="A166" s="31">
        <f>物料参数!B165</f>
        <v>0</v>
      </c>
      <c r="B166" s="31" t="str">
        <f t="shared" si="14"/>
        <v/>
      </c>
      <c r="C166" s="31" t="str">
        <f t="shared" si="15"/>
        <v/>
      </c>
      <c r="D166" s="31" t="str">
        <f t="shared" si="16"/>
        <v/>
      </c>
      <c r="E166" s="31" t="str">
        <f t="shared" si="17"/>
        <v/>
      </c>
      <c r="G166" s="32">
        <f>SUMIFS(入库!F:F,入库!A:A,A166)</f>
        <v>0</v>
      </c>
      <c r="H166" s="32" t="str">
        <f>IFERROR(VLOOKUP(A166,物料参数!B:H,6,FALSE),"")</f>
        <v/>
      </c>
      <c r="I166" s="32" t="e">
        <f t="shared" si="20"/>
        <v>#VALUE!</v>
      </c>
      <c r="J166" s="44">
        <f>SUMIFS(出库!F:F,出库!A:A,A166)</f>
        <v>0</v>
      </c>
      <c r="K166" s="44" t="str">
        <f>IFERROR(VLOOKUP(A166,物料参数!B:H,7,FALSE),"")</f>
        <v/>
      </c>
      <c r="L166" s="44" t="e">
        <f t="shared" si="18"/>
        <v>#VALUE!</v>
      </c>
      <c r="M166" s="44">
        <f t="shared" si="19"/>
        <v>0</v>
      </c>
    </row>
    <row r="167" spans="1:13" ht="18" customHeight="1" x14ac:dyDescent="0.15">
      <c r="A167" s="31">
        <f>物料参数!B166</f>
        <v>0</v>
      </c>
      <c r="B167" s="31" t="str">
        <f t="shared" si="14"/>
        <v/>
      </c>
      <c r="C167" s="31" t="str">
        <f t="shared" si="15"/>
        <v/>
      </c>
      <c r="D167" s="31" t="str">
        <f t="shared" si="16"/>
        <v/>
      </c>
      <c r="E167" s="31" t="str">
        <f t="shared" si="17"/>
        <v/>
      </c>
      <c r="G167" s="32">
        <f>SUMIFS(入库!F:F,入库!A:A,A167)</f>
        <v>0</v>
      </c>
      <c r="H167" s="32" t="str">
        <f>IFERROR(VLOOKUP(A167,物料参数!B:H,6,FALSE),"")</f>
        <v/>
      </c>
      <c r="I167" s="32" t="e">
        <f t="shared" si="20"/>
        <v>#VALUE!</v>
      </c>
      <c r="J167" s="44">
        <f>SUMIFS(出库!F:F,出库!A:A,A167)</f>
        <v>0</v>
      </c>
      <c r="K167" s="44" t="str">
        <f>IFERROR(VLOOKUP(A167,物料参数!B:H,7,FALSE),"")</f>
        <v/>
      </c>
      <c r="L167" s="44" t="e">
        <f t="shared" si="18"/>
        <v>#VALUE!</v>
      </c>
      <c r="M167" s="44">
        <f t="shared" si="19"/>
        <v>0</v>
      </c>
    </row>
    <row r="168" spans="1:13" ht="18" customHeight="1" x14ac:dyDescent="0.15">
      <c r="A168" s="31">
        <f>物料参数!B167</f>
        <v>0</v>
      </c>
      <c r="B168" s="31" t="str">
        <f t="shared" si="14"/>
        <v/>
      </c>
      <c r="C168" s="31" t="str">
        <f t="shared" si="15"/>
        <v/>
      </c>
      <c r="D168" s="31" t="str">
        <f t="shared" si="16"/>
        <v/>
      </c>
      <c r="E168" s="31" t="str">
        <f t="shared" si="17"/>
        <v/>
      </c>
      <c r="G168" s="32">
        <f>SUMIFS(入库!F:F,入库!A:A,A168)</f>
        <v>0</v>
      </c>
      <c r="H168" s="32" t="str">
        <f>IFERROR(VLOOKUP(A168,物料参数!B:H,6,FALSE),"")</f>
        <v/>
      </c>
      <c r="I168" s="32" t="e">
        <f t="shared" si="20"/>
        <v>#VALUE!</v>
      </c>
      <c r="J168" s="44">
        <f>SUMIFS(出库!F:F,出库!A:A,A168)</f>
        <v>0</v>
      </c>
      <c r="K168" s="44" t="str">
        <f>IFERROR(VLOOKUP(A168,物料参数!B:H,7,FALSE),"")</f>
        <v/>
      </c>
      <c r="L168" s="44" t="e">
        <f t="shared" si="18"/>
        <v>#VALUE!</v>
      </c>
      <c r="M168" s="44">
        <f t="shared" si="19"/>
        <v>0</v>
      </c>
    </row>
    <row r="169" spans="1:13" ht="18" customHeight="1" x14ac:dyDescent="0.15">
      <c r="A169" s="31">
        <f>物料参数!B168</f>
        <v>0</v>
      </c>
      <c r="B169" s="31" t="str">
        <f t="shared" si="14"/>
        <v/>
      </c>
      <c r="C169" s="31" t="str">
        <f t="shared" si="15"/>
        <v/>
      </c>
      <c r="D169" s="31" t="str">
        <f t="shared" si="16"/>
        <v/>
      </c>
      <c r="E169" s="31" t="str">
        <f t="shared" si="17"/>
        <v/>
      </c>
      <c r="G169" s="32">
        <f>SUMIFS(入库!F:F,入库!A:A,A169)</f>
        <v>0</v>
      </c>
      <c r="H169" s="32" t="str">
        <f>IFERROR(VLOOKUP(A169,物料参数!B:H,6,FALSE),"")</f>
        <v/>
      </c>
      <c r="I169" s="32" t="e">
        <f t="shared" si="20"/>
        <v>#VALUE!</v>
      </c>
      <c r="J169" s="44">
        <f>SUMIFS(出库!F:F,出库!A:A,A169)</f>
        <v>0</v>
      </c>
      <c r="K169" s="44" t="str">
        <f>IFERROR(VLOOKUP(A169,物料参数!B:H,7,FALSE),"")</f>
        <v/>
      </c>
      <c r="L169" s="44" t="e">
        <f t="shared" si="18"/>
        <v>#VALUE!</v>
      </c>
      <c r="M169" s="44">
        <f t="shared" si="19"/>
        <v>0</v>
      </c>
    </row>
    <row r="170" spans="1:13" ht="18" customHeight="1" x14ac:dyDescent="0.15">
      <c r="A170" s="31">
        <f>物料参数!B169</f>
        <v>0</v>
      </c>
      <c r="B170" s="31" t="str">
        <f t="shared" si="14"/>
        <v/>
      </c>
      <c r="C170" s="31" t="str">
        <f t="shared" si="15"/>
        <v/>
      </c>
      <c r="D170" s="31" t="str">
        <f t="shared" si="16"/>
        <v/>
      </c>
      <c r="E170" s="31" t="str">
        <f t="shared" si="17"/>
        <v/>
      </c>
      <c r="G170" s="32">
        <f>SUMIFS(入库!F:F,入库!A:A,A170)</f>
        <v>0</v>
      </c>
      <c r="H170" s="32" t="str">
        <f>IFERROR(VLOOKUP(A170,物料参数!B:H,6,FALSE),"")</f>
        <v/>
      </c>
      <c r="I170" s="32" t="e">
        <f t="shared" si="20"/>
        <v>#VALUE!</v>
      </c>
      <c r="J170" s="44">
        <f>SUMIFS(出库!F:F,出库!A:A,A170)</f>
        <v>0</v>
      </c>
      <c r="K170" s="44" t="str">
        <f>IFERROR(VLOOKUP(A170,物料参数!B:H,7,FALSE),"")</f>
        <v/>
      </c>
      <c r="L170" s="44" t="e">
        <f t="shared" si="18"/>
        <v>#VALUE!</v>
      </c>
      <c r="M170" s="44">
        <f t="shared" si="19"/>
        <v>0</v>
      </c>
    </row>
    <row r="171" spans="1:13" ht="18" customHeight="1" x14ac:dyDescent="0.15">
      <c r="A171" s="31">
        <f>物料参数!B170</f>
        <v>0</v>
      </c>
      <c r="B171" s="31" t="str">
        <f t="shared" si="14"/>
        <v/>
      </c>
      <c r="C171" s="31" t="str">
        <f t="shared" si="15"/>
        <v/>
      </c>
      <c r="D171" s="31" t="str">
        <f t="shared" si="16"/>
        <v/>
      </c>
      <c r="E171" s="31" t="str">
        <f t="shared" si="17"/>
        <v/>
      </c>
      <c r="G171" s="32">
        <f>SUMIFS(入库!F:F,入库!A:A,A171)</f>
        <v>0</v>
      </c>
      <c r="H171" s="32" t="str">
        <f>IFERROR(VLOOKUP(A171,物料参数!B:H,6,FALSE),"")</f>
        <v/>
      </c>
      <c r="I171" s="32" t="e">
        <f t="shared" si="20"/>
        <v>#VALUE!</v>
      </c>
      <c r="J171" s="44">
        <f>SUMIFS(出库!F:F,出库!A:A,A171)</f>
        <v>0</v>
      </c>
      <c r="K171" s="44" t="str">
        <f>IFERROR(VLOOKUP(A171,物料参数!B:H,7,FALSE),"")</f>
        <v/>
      </c>
      <c r="L171" s="44" t="e">
        <f t="shared" si="18"/>
        <v>#VALUE!</v>
      </c>
      <c r="M171" s="44">
        <f t="shared" si="19"/>
        <v>0</v>
      </c>
    </row>
    <row r="172" spans="1:13" ht="18" customHeight="1" x14ac:dyDescent="0.15">
      <c r="A172" s="31">
        <f>物料参数!B171</f>
        <v>0</v>
      </c>
      <c r="B172" s="31" t="str">
        <f t="shared" si="14"/>
        <v/>
      </c>
      <c r="C172" s="31" t="str">
        <f t="shared" si="15"/>
        <v/>
      </c>
      <c r="D172" s="31" t="str">
        <f t="shared" si="16"/>
        <v/>
      </c>
      <c r="E172" s="31" t="str">
        <f t="shared" si="17"/>
        <v/>
      </c>
      <c r="G172" s="32">
        <f>SUMIFS(入库!F:F,入库!A:A,A172)</f>
        <v>0</v>
      </c>
      <c r="H172" s="32" t="str">
        <f>IFERROR(VLOOKUP(A172,物料参数!B:H,6,FALSE),"")</f>
        <v/>
      </c>
      <c r="I172" s="32" t="e">
        <f t="shared" si="20"/>
        <v>#VALUE!</v>
      </c>
      <c r="J172" s="44">
        <f>SUMIFS(出库!F:F,出库!A:A,A172)</f>
        <v>0</v>
      </c>
      <c r="K172" s="44" t="str">
        <f>IFERROR(VLOOKUP(A172,物料参数!B:H,7,FALSE),"")</f>
        <v/>
      </c>
      <c r="L172" s="44" t="e">
        <f t="shared" si="18"/>
        <v>#VALUE!</v>
      </c>
      <c r="M172" s="44">
        <f t="shared" si="19"/>
        <v>0</v>
      </c>
    </row>
    <row r="173" spans="1:13" ht="18" customHeight="1" x14ac:dyDescent="0.15">
      <c r="A173" s="31">
        <f>物料参数!B172</f>
        <v>0</v>
      </c>
      <c r="B173" s="31" t="str">
        <f t="shared" si="14"/>
        <v/>
      </c>
      <c r="C173" s="31" t="str">
        <f t="shared" si="15"/>
        <v/>
      </c>
      <c r="D173" s="31" t="str">
        <f t="shared" si="16"/>
        <v/>
      </c>
      <c r="E173" s="31" t="str">
        <f t="shared" si="17"/>
        <v/>
      </c>
      <c r="G173" s="32">
        <f>SUMIFS(入库!F:F,入库!A:A,A173)</f>
        <v>0</v>
      </c>
      <c r="H173" s="32" t="str">
        <f>IFERROR(VLOOKUP(A173,物料参数!B:H,6,FALSE),"")</f>
        <v/>
      </c>
      <c r="I173" s="32" t="e">
        <f t="shared" si="20"/>
        <v>#VALUE!</v>
      </c>
      <c r="J173" s="44">
        <f>SUMIFS(出库!F:F,出库!A:A,A173)</f>
        <v>0</v>
      </c>
      <c r="K173" s="44" t="str">
        <f>IFERROR(VLOOKUP(A173,物料参数!B:H,7,FALSE),"")</f>
        <v/>
      </c>
      <c r="L173" s="44" t="e">
        <f t="shared" si="18"/>
        <v>#VALUE!</v>
      </c>
      <c r="M173" s="44">
        <f t="shared" si="19"/>
        <v>0</v>
      </c>
    </row>
    <row r="174" spans="1:13" ht="18" customHeight="1" x14ac:dyDescent="0.15">
      <c r="A174" s="31">
        <f>物料参数!B173</f>
        <v>0</v>
      </c>
      <c r="B174" s="31" t="str">
        <f t="shared" si="14"/>
        <v/>
      </c>
      <c r="C174" s="31" t="str">
        <f t="shared" si="15"/>
        <v/>
      </c>
      <c r="D174" s="31" t="str">
        <f t="shared" si="16"/>
        <v/>
      </c>
      <c r="E174" s="31" t="str">
        <f t="shared" si="17"/>
        <v/>
      </c>
      <c r="G174" s="32">
        <f>SUMIFS(入库!F:F,入库!A:A,A174)</f>
        <v>0</v>
      </c>
      <c r="H174" s="32" t="str">
        <f>IFERROR(VLOOKUP(A174,物料参数!B:H,6,FALSE),"")</f>
        <v/>
      </c>
      <c r="I174" s="32" t="e">
        <f t="shared" si="20"/>
        <v>#VALUE!</v>
      </c>
      <c r="J174" s="44">
        <f>SUMIFS(出库!F:F,出库!A:A,A174)</f>
        <v>0</v>
      </c>
      <c r="K174" s="44" t="str">
        <f>IFERROR(VLOOKUP(A174,物料参数!B:H,7,FALSE),"")</f>
        <v/>
      </c>
      <c r="L174" s="44" t="e">
        <f t="shared" si="18"/>
        <v>#VALUE!</v>
      </c>
      <c r="M174" s="44">
        <f t="shared" si="19"/>
        <v>0</v>
      </c>
    </row>
    <row r="175" spans="1:13" ht="18" customHeight="1" x14ac:dyDescent="0.15">
      <c r="A175" s="31">
        <f>物料参数!B174</f>
        <v>0</v>
      </c>
      <c r="B175" s="31" t="str">
        <f t="shared" si="14"/>
        <v/>
      </c>
      <c r="C175" s="31" t="str">
        <f t="shared" si="15"/>
        <v/>
      </c>
      <c r="D175" s="31" t="str">
        <f t="shared" si="16"/>
        <v/>
      </c>
      <c r="E175" s="31" t="str">
        <f t="shared" si="17"/>
        <v/>
      </c>
      <c r="G175" s="32">
        <f>SUMIFS(入库!F:F,入库!A:A,A175)</f>
        <v>0</v>
      </c>
      <c r="H175" s="32" t="str">
        <f>IFERROR(VLOOKUP(A175,物料参数!B:H,6,FALSE),"")</f>
        <v/>
      </c>
      <c r="I175" s="32" t="e">
        <f t="shared" si="20"/>
        <v>#VALUE!</v>
      </c>
      <c r="J175" s="44">
        <f>SUMIFS(出库!F:F,出库!A:A,A175)</f>
        <v>0</v>
      </c>
      <c r="K175" s="44" t="str">
        <f>IFERROR(VLOOKUP(A175,物料参数!B:H,7,FALSE),"")</f>
        <v/>
      </c>
      <c r="L175" s="44" t="e">
        <f t="shared" si="18"/>
        <v>#VALUE!</v>
      </c>
      <c r="M175" s="44">
        <f t="shared" si="19"/>
        <v>0</v>
      </c>
    </row>
    <row r="176" spans="1:13" ht="18" customHeight="1" x14ac:dyDescent="0.15">
      <c r="A176" s="31">
        <f>物料参数!B175</f>
        <v>0</v>
      </c>
      <c r="B176" s="31" t="str">
        <f t="shared" si="14"/>
        <v/>
      </c>
      <c r="C176" s="31" t="str">
        <f t="shared" si="15"/>
        <v/>
      </c>
      <c r="D176" s="31" t="str">
        <f t="shared" si="16"/>
        <v/>
      </c>
      <c r="E176" s="31" t="str">
        <f t="shared" si="17"/>
        <v/>
      </c>
      <c r="G176" s="32">
        <f>SUMIFS(入库!F:F,入库!A:A,A176)</f>
        <v>0</v>
      </c>
      <c r="H176" s="32" t="str">
        <f>IFERROR(VLOOKUP(A176,物料参数!B:H,6,FALSE),"")</f>
        <v/>
      </c>
      <c r="I176" s="32" t="e">
        <f t="shared" si="20"/>
        <v>#VALUE!</v>
      </c>
      <c r="J176" s="44">
        <f>SUMIFS(出库!F:F,出库!A:A,A176)</f>
        <v>0</v>
      </c>
      <c r="K176" s="44" t="str">
        <f>IFERROR(VLOOKUP(A176,物料参数!B:H,7,FALSE),"")</f>
        <v/>
      </c>
      <c r="L176" s="44" t="e">
        <f t="shared" si="18"/>
        <v>#VALUE!</v>
      </c>
      <c r="M176" s="44">
        <f t="shared" si="19"/>
        <v>0</v>
      </c>
    </row>
    <row r="177" spans="1:13" ht="18" customHeight="1" x14ac:dyDescent="0.15">
      <c r="A177" s="31">
        <f>物料参数!B176</f>
        <v>0</v>
      </c>
      <c r="B177" s="31" t="str">
        <f t="shared" si="14"/>
        <v/>
      </c>
      <c r="C177" s="31" t="str">
        <f t="shared" si="15"/>
        <v/>
      </c>
      <c r="D177" s="31" t="str">
        <f t="shared" si="16"/>
        <v/>
      </c>
      <c r="E177" s="31" t="str">
        <f t="shared" si="17"/>
        <v/>
      </c>
      <c r="G177" s="32">
        <f>SUMIFS(入库!F:F,入库!A:A,A177)</f>
        <v>0</v>
      </c>
      <c r="H177" s="32" t="str">
        <f>IFERROR(VLOOKUP(A177,物料参数!B:H,6,FALSE),"")</f>
        <v/>
      </c>
      <c r="I177" s="32" t="e">
        <f t="shared" si="20"/>
        <v>#VALUE!</v>
      </c>
      <c r="J177" s="44">
        <f>SUMIFS(出库!F:F,出库!A:A,A177)</f>
        <v>0</v>
      </c>
      <c r="K177" s="44" t="str">
        <f>IFERROR(VLOOKUP(A177,物料参数!B:H,7,FALSE),"")</f>
        <v/>
      </c>
      <c r="L177" s="44" t="e">
        <f t="shared" si="18"/>
        <v>#VALUE!</v>
      </c>
      <c r="M177" s="44">
        <f t="shared" si="19"/>
        <v>0</v>
      </c>
    </row>
    <row r="178" spans="1:13" ht="18" customHeight="1" x14ac:dyDescent="0.15">
      <c r="A178" s="31">
        <f>物料参数!B177</f>
        <v>0</v>
      </c>
      <c r="B178" s="31" t="str">
        <f t="shared" si="14"/>
        <v/>
      </c>
      <c r="C178" s="31" t="str">
        <f t="shared" si="15"/>
        <v/>
      </c>
      <c r="D178" s="31" t="str">
        <f t="shared" si="16"/>
        <v/>
      </c>
      <c r="E178" s="31" t="str">
        <f t="shared" si="17"/>
        <v/>
      </c>
      <c r="G178" s="32">
        <f>SUMIFS(入库!F:F,入库!A:A,A178)</f>
        <v>0</v>
      </c>
      <c r="H178" s="32" t="str">
        <f>IFERROR(VLOOKUP(A178,物料参数!B:H,6,FALSE),"")</f>
        <v/>
      </c>
      <c r="I178" s="32" t="e">
        <f t="shared" si="20"/>
        <v>#VALUE!</v>
      </c>
      <c r="J178" s="44">
        <f>SUMIFS(出库!F:F,出库!A:A,A178)</f>
        <v>0</v>
      </c>
      <c r="K178" s="44" t="str">
        <f>IFERROR(VLOOKUP(A178,物料参数!B:H,7,FALSE),"")</f>
        <v/>
      </c>
      <c r="L178" s="44" t="e">
        <f t="shared" si="18"/>
        <v>#VALUE!</v>
      </c>
      <c r="M178" s="44">
        <f t="shared" si="19"/>
        <v>0</v>
      </c>
    </row>
    <row r="179" spans="1:13" ht="18" customHeight="1" x14ac:dyDescent="0.15">
      <c r="A179" s="31">
        <f>物料参数!B178</f>
        <v>0</v>
      </c>
      <c r="B179" s="31" t="str">
        <f t="shared" si="14"/>
        <v/>
      </c>
      <c r="C179" s="31" t="str">
        <f t="shared" si="15"/>
        <v/>
      </c>
      <c r="D179" s="31" t="str">
        <f t="shared" si="16"/>
        <v/>
      </c>
      <c r="E179" s="31" t="str">
        <f t="shared" si="17"/>
        <v/>
      </c>
      <c r="G179" s="32">
        <f>SUMIFS(入库!F:F,入库!A:A,A179)</f>
        <v>0</v>
      </c>
      <c r="H179" s="32" t="str">
        <f>IFERROR(VLOOKUP(A179,物料参数!B:H,6,FALSE),"")</f>
        <v/>
      </c>
      <c r="I179" s="32" t="e">
        <f t="shared" si="20"/>
        <v>#VALUE!</v>
      </c>
      <c r="J179" s="44">
        <f>SUMIFS(出库!F:F,出库!A:A,A179)</f>
        <v>0</v>
      </c>
      <c r="K179" s="44" t="str">
        <f>IFERROR(VLOOKUP(A179,物料参数!B:H,7,FALSE),"")</f>
        <v/>
      </c>
      <c r="L179" s="44" t="e">
        <f t="shared" si="18"/>
        <v>#VALUE!</v>
      </c>
      <c r="M179" s="44">
        <f t="shared" si="19"/>
        <v>0</v>
      </c>
    </row>
    <row r="180" spans="1:13" ht="18" customHeight="1" x14ac:dyDescent="0.15">
      <c r="A180" s="31">
        <f>物料参数!B179</f>
        <v>0</v>
      </c>
      <c r="B180" s="31" t="str">
        <f t="shared" si="14"/>
        <v/>
      </c>
      <c r="C180" s="31" t="str">
        <f t="shared" si="15"/>
        <v/>
      </c>
      <c r="D180" s="31" t="str">
        <f t="shared" si="16"/>
        <v/>
      </c>
      <c r="E180" s="31" t="str">
        <f t="shared" si="17"/>
        <v/>
      </c>
      <c r="G180" s="32">
        <f>SUMIFS(入库!F:F,入库!A:A,A180)</f>
        <v>0</v>
      </c>
      <c r="H180" s="32" t="str">
        <f>IFERROR(VLOOKUP(A180,物料参数!B:H,6,FALSE),"")</f>
        <v/>
      </c>
      <c r="I180" s="32" t="e">
        <f t="shared" si="20"/>
        <v>#VALUE!</v>
      </c>
      <c r="J180" s="44">
        <f>SUMIFS(出库!F:F,出库!A:A,A180)</f>
        <v>0</v>
      </c>
      <c r="K180" s="44" t="str">
        <f>IFERROR(VLOOKUP(A180,物料参数!B:H,7,FALSE),"")</f>
        <v/>
      </c>
      <c r="L180" s="44" t="e">
        <f t="shared" si="18"/>
        <v>#VALUE!</v>
      </c>
      <c r="M180" s="44">
        <f t="shared" si="19"/>
        <v>0</v>
      </c>
    </row>
    <row r="181" spans="1:13" ht="18" customHeight="1" x14ac:dyDescent="0.15">
      <c r="A181" s="31">
        <f>物料参数!B180</f>
        <v>0</v>
      </c>
      <c r="B181" s="31" t="str">
        <f t="shared" si="14"/>
        <v/>
      </c>
      <c r="C181" s="31" t="str">
        <f t="shared" si="15"/>
        <v/>
      </c>
      <c r="D181" s="31" t="str">
        <f t="shared" si="16"/>
        <v/>
      </c>
      <c r="E181" s="31" t="str">
        <f t="shared" si="17"/>
        <v/>
      </c>
      <c r="G181" s="32">
        <f>SUMIFS(入库!F:F,入库!A:A,A181)</f>
        <v>0</v>
      </c>
      <c r="H181" s="32" t="str">
        <f>IFERROR(VLOOKUP(A181,物料参数!B:H,6,FALSE),"")</f>
        <v/>
      </c>
      <c r="I181" s="32" t="e">
        <f t="shared" si="20"/>
        <v>#VALUE!</v>
      </c>
      <c r="J181" s="44">
        <f>SUMIFS(出库!F:F,出库!A:A,A181)</f>
        <v>0</v>
      </c>
      <c r="K181" s="44" t="str">
        <f>IFERROR(VLOOKUP(A181,物料参数!B:H,7,FALSE),"")</f>
        <v/>
      </c>
      <c r="L181" s="44" t="e">
        <f t="shared" si="18"/>
        <v>#VALUE!</v>
      </c>
      <c r="M181" s="44">
        <f t="shared" si="19"/>
        <v>0</v>
      </c>
    </row>
    <row r="182" spans="1:13" ht="18" customHeight="1" x14ac:dyDescent="0.15">
      <c r="A182" s="31">
        <f>物料参数!B181</f>
        <v>0</v>
      </c>
      <c r="B182" s="31" t="str">
        <f t="shared" si="14"/>
        <v/>
      </c>
      <c r="C182" s="31" t="str">
        <f t="shared" si="15"/>
        <v/>
      </c>
      <c r="D182" s="31" t="str">
        <f t="shared" si="16"/>
        <v/>
      </c>
      <c r="E182" s="31" t="str">
        <f t="shared" si="17"/>
        <v/>
      </c>
      <c r="G182" s="32">
        <f>SUMIFS(入库!F:F,入库!A:A,A182)</f>
        <v>0</v>
      </c>
      <c r="H182" s="32" t="str">
        <f>IFERROR(VLOOKUP(A182,物料参数!B:H,6,FALSE),"")</f>
        <v/>
      </c>
      <c r="I182" s="32" t="e">
        <f t="shared" si="20"/>
        <v>#VALUE!</v>
      </c>
      <c r="J182" s="44">
        <f>SUMIFS(出库!F:F,出库!A:A,A182)</f>
        <v>0</v>
      </c>
      <c r="K182" s="44" t="str">
        <f>IFERROR(VLOOKUP(A182,物料参数!B:H,7,FALSE),"")</f>
        <v/>
      </c>
      <c r="L182" s="44" t="e">
        <f t="shared" si="18"/>
        <v>#VALUE!</v>
      </c>
      <c r="M182" s="44">
        <f t="shared" si="19"/>
        <v>0</v>
      </c>
    </row>
    <row r="183" spans="1:13" ht="18" customHeight="1" x14ac:dyDescent="0.15">
      <c r="A183" s="31">
        <f>物料参数!B182</f>
        <v>0</v>
      </c>
      <c r="B183" s="31" t="str">
        <f t="shared" si="14"/>
        <v/>
      </c>
      <c r="C183" s="31" t="str">
        <f t="shared" si="15"/>
        <v/>
      </c>
      <c r="D183" s="31" t="str">
        <f t="shared" si="16"/>
        <v/>
      </c>
      <c r="E183" s="31" t="str">
        <f t="shared" si="17"/>
        <v/>
      </c>
      <c r="G183" s="32">
        <f>SUMIFS(入库!F:F,入库!A:A,A183)</f>
        <v>0</v>
      </c>
      <c r="H183" s="32" t="str">
        <f>IFERROR(VLOOKUP(A183,物料参数!B:H,6,FALSE),"")</f>
        <v/>
      </c>
      <c r="I183" s="32" t="e">
        <f t="shared" si="20"/>
        <v>#VALUE!</v>
      </c>
      <c r="J183" s="44">
        <f>SUMIFS(出库!F:F,出库!A:A,A183)</f>
        <v>0</v>
      </c>
      <c r="K183" s="44" t="str">
        <f>IFERROR(VLOOKUP(A183,物料参数!B:H,7,FALSE),"")</f>
        <v/>
      </c>
      <c r="L183" s="44" t="e">
        <f t="shared" si="18"/>
        <v>#VALUE!</v>
      </c>
      <c r="M183" s="44">
        <f t="shared" si="19"/>
        <v>0</v>
      </c>
    </row>
    <row r="184" spans="1:13" ht="18" customHeight="1" x14ac:dyDescent="0.15">
      <c r="A184" s="31">
        <f>物料参数!B183</f>
        <v>0</v>
      </c>
      <c r="B184" s="31" t="str">
        <f t="shared" si="14"/>
        <v/>
      </c>
      <c r="C184" s="31" t="str">
        <f t="shared" si="15"/>
        <v/>
      </c>
      <c r="D184" s="31" t="str">
        <f t="shared" si="16"/>
        <v/>
      </c>
      <c r="E184" s="31" t="str">
        <f t="shared" si="17"/>
        <v/>
      </c>
      <c r="G184" s="32">
        <f>SUMIFS(入库!F:F,入库!A:A,A184)</f>
        <v>0</v>
      </c>
      <c r="H184" s="32" t="str">
        <f>IFERROR(VLOOKUP(A184,物料参数!B:H,6,FALSE),"")</f>
        <v/>
      </c>
      <c r="I184" s="32" t="e">
        <f t="shared" si="20"/>
        <v>#VALUE!</v>
      </c>
      <c r="J184" s="44">
        <f>SUMIFS(出库!F:F,出库!A:A,A184)</f>
        <v>0</v>
      </c>
      <c r="K184" s="44" t="str">
        <f>IFERROR(VLOOKUP(A184,物料参数!B:H,7,FALSE),"")</f>
        <v/>
      </c>
      <c r="L184" s="44" t="e">
        <f t="shared" si="18"/>
        <v>#VALUE!</v>
      </c>
      <c r="M184" s="44">
        <f t="shared" si="19"/>
        <v>0</v>
      </c>
    </row>
    <row r="185" spans="1:13" ht="18" customHeight="1" x14ac:dyDescent="0.15">
      <c r="A185" s="31">
        <f>物料参数!B184</f>
        <v>0</v>
      </c>
      <c r="B185" s="31" t="str">
        <f t="shared" si="14"/>
        <v/>
      </c>
      <c r="C185" s="31" t="str">
        <f t="shared" si="15"/>
        <v/>
      </c>
      <c r="D185" s="31" t="str">
        <f t="shared" si="16"/>
        <v/>
      </c>
      <c r="E185" s="31" t="str">
        <f t="shared" si="17"/>
        <v/>
      </c>
      <c r="G185" s="32">
        <f>SUMIFS(入库!F:F,入库!A:A,A185)</f>
        <v>0</v>
      </c>
      <c r="H185" s="32" t="str">
        <f>IFERROR(VLOOKUP(A185,物料参数!B:H,6,FALSE),"")</f>
        <v/>
      </c>
      <c r="I185" s="32" t="e">
        <f t="shared" si="20"/>
        <v>#VALUE!</v>
      </c>
      <c r="J185" s="44">
        <f>SUMIFS(出库!F:F,出库!A:A,A185)</f>
        <v>0</v>
      </c>
      <c r="K185" s="44" t="str">
        <f>IFERROR(VLOOKUP(A185,物料参数!B:H,7,FALSE),"")</f>
        <v/>
      </c>
      <c r="L185" s="44" t="e">
        <f t="shared" si="18"/>
        <v>#VALUE!</v>
      </c>
      <c r="M185" s="44">
        <f t="shared" si="19"/>
        <v>0</v>
      </c>
    </row>
    <row r="186" spans="1:13" ht="18" customHeight="1" x14ac:dyDescent="0.15">
      <c r="A186" s="31">
        <f>物料参数!B185</f>
        <v>0</v>
      </c>
      <c r="B186" s="31" t="str">
        <f t="shared" si="14"/>
        <v/>
      </c>
      <c r="C186" s="31" t="str">
        <f t="shared" si="15"/>
        <v/>
      </c>
      <c r="D186" s="31" t="str">
        <f t="shared" si="16"/>
        <v/>
      </c>
      <c r="E186" s="31" t="str">
        <f t="shared" si="17"/>
        <v/>
      </c>
      <c r="G186" s="32">
        <f>SUMIFS(入库!F:F,入库!A:A,A186)</f>
        <v>0</v>
      </c>
      <c r="H186" s="32" t="str">
        <f>IFERROR(VLOOKUP(A186,物料参数!B:H,6,FALSE),"")</f>
        <v/>
      </c>
      <c r="I186" s="32" t="e">
        <f t="shared" si="20"/>
        <v>#VALUE!</v>
      </c>
      <c r="J186" s="44">
        <f>SUMIFS(出库!F:F,出库!A:A,A186)</f>
        <v>0</v>
      </c>
      <c r="K186" s="44" t="str">
        <f>IFERROR(VLOOKUP(A186,物料参数!B:H,7,FALSE),"")</f>
        <v/>
      </c>
      <c r="L186" s="44" t="e">
        <f t="shared" si="18"/>
        <v>#VALUE!</v>
      </c>
      <c r="M186" s="44">
        <f t="shared" si="19"/>
        <v>0</v>
      </c>
    </row>
    <row r="187" spans="1:13" ht="18" customHeight="1" x14ac:dyDescent="0.15">
      <c r="A187" s="31">
        <f>物料参数!B186</f>
        <v>0</v>
      </c>
      <c r="B187" s="31" t="str">
        <f t="shared" si="14"/>
        <v/>
      </c>
      <c r="C187" s="31" t="str">
        <f t="shared" si="15"/>
        <v/>
      </c>
      <c r="D187" s="31" t="str">
        <f t="shared" si="16"/>
        <v/>
      </c>
      <c r="E187" s="31" t="str">
        <f t="shared" si="17"/>
        <v/>
      </c>
      <c r="G187" s="32">
        <f>SUMIFS(入库!F:F,入库!A:A,A187)</f>
        <v>0</v>
      </c>
      <c r="H187" s="32" t="str">
        <f>IFERROR(VLOOKUP(A187,物料参数!B:H,6,FALSE),"")</f>
        <v/>
      </c>
      <c r="I187" s="32" t="e">
        <f t="shared" si="20"/>
        <v>#VALUE!</v>
      </c>
      <c r="J187" s="44">
        <f>SUMIFS(出库!F:F,出库!A:A,A187)</f>
        <v>0</v>
      </c>
      <c r="K187" s="44" t="str">
        <f>IFERROR(VLOOKUP(A187,物料参数!B:H,7,FALSE),"")</f>
        <v/>
      </c>
      <c r="L187" s="44" t="e">
        <f t="shared" si="18"/>
        <v>#VALUE!</v>
      </c>
      <c r="M187" s="44">
        <f t="shared" si="19"/>
        <v>0</v>
      </c>
    </row>
    <row r="188" spans="1:13" ht="18" customHeight="1" x14ac:dyDescent="0.15">
      <c r="A188" s="31">
        <f>物料参数!B187</f>
        <v>0</v>
      </c>
      <c r="B188" s="31" t="str">
        <f t="shared" si="14"/>
        <v/>
      </c>
      <c r="C188" s="31" t="str">
        <f t="shared" si="15"/>
        <v/>
      </c>
      <c r="D188" s="31" t="str">
        <f t="shared" si="16"/>
        <v/>
      </c>
      <c r="E188" s="31" t="str">
        <f t="shared" si="17"/>
        <v/>
      </c>
      <c r="G188" s="32">
        <f>SUMIFS(入库!F:F,入库!A:A,A188)</f>
        <v>0</v>
      </c>
      <c r="H188" s="32" t="str">
        <f>IFERROR(VLOOKUP(A188,物料参数!B:H,6,FALSE),"")</f>
        <v/>
      </c>
      <c r="I188" s="32" t="e">
        <f t="shared" si="20"/>
        <v>#VALUE!</v>
      </c>
      <c r="J188" s="44">
        <f>SUMIFS(出库!F:F,出库!A:A,A188)</f>
        <v>0</v>
      </c>
      <c r="K188" s="44" t="str">
        <f>IFERROR(VLOOKUP(A188,物料参数!B:H,7,FALSE),"")</f>
        <v/>
      </c>
      <c r="L188" s="44" t="e">
        <f t="shared" si="18"/>
        <v>#VALUE!</v>
      </c>
      <c r="M188" s="44">
        <f t="shared" si="19"/>
        <v>0</v>
      </c>
    </row>
    <row r="189" spans="1:13" ht="18" customHeight="1" x14ac:dyDescent="0.15">
      <c r="A189" s="31">
        <f>物料参数!B188</f>
        <v>0</v>
      </c>
      <c r="B189" s="31" t="str">
        <f t="shared" si="14"/>
        <v/>
      </c>
      <c r="C189" s="31" t="str">
        <f t="shared" si="15"/>
        <v/>
      </c>
      <c r="D189" s="31" t="str">
        <f t="shared" si="16"/>
        <v/>
      </c>
      <c r="E189" s="31" t="str">
        <f t="shared" si="17"/>
        <v/>
      </c>
      <c r="G189" s="32">
        <f>SUMIFS(入库!F:F,入库!A:A,A189)</f>
        <v>0</v>
      </c>
      <c r="H189" s="32" t="str">
        <f>IFERROR(VLOOKUP(A189,物料参数!B:H,6,FALSE),"")</f>
        <v/>
      </c>
      <c r="I189" s="32" t="e">
        <f t="shared" si="20"/>
        <v>#VALUE!</v>
      </c>
      <c r="J189" s="44">
        <f>SUMIFS(出库!F:F,出库!A:A,A189)</f>
        <v>0</v>
      </c>
      <c r="K189" s="44" t="str">
        <f>IFERROR(VLOOKUP(A189,物料参数!B:H,7,FALSE),"")</f>
        <v/>
      </c>
      <c r="L189" s="44" t="e">
        <f t="shared" si="18"/>
        <v>#VALUE!</v>
      </c>
      <c r="M189" s="44">
        <f t="shared" si="19"/>
        <v>0</v>
      </c>
    </row>
    <row r="190" spans="1:13" ht="18" customHeight="1" x14ac:dyDescent="0.15">
      <c r="A190" s="31">
        <f>物料参数!B189</f>
        <v>0</v>
      </c>
      <c r="B190" s="31" t="str">
        <f t="shared" si="14"/>
        <v/>
      </c>
      <c r="C190" s="31" t="str">
        <f t="shared" si="15"/>
        <v/>
      </c>
      <c r="D190" s="31" t="str">
        <f t="shared" si="16"/>
        <v/>
      </c>
      <c r="E190" s="31" t="str">
        <f t="shared" si="17"/>
        <v/>
      </c>
      <c r="G190" s="32">
        <f>SUMIFS(入库!F:F,入库!A:A,A190)</f>
        <v>0</v>
      </c>
      <c r="H190" s="32" t="str">
        <f>IFERROR(VLOOKUP(A190,物料参数!B:H,6,FALSE),"")</f>
        <v/>
      </c>
      <c r="I190" s="32" t="e">
        <f t="shared" si="20"/>
        <v>#VALUE!</v>
      </c>
      <c r="J190" s="44">
        <f>SUMIFS(出库!F:F,出库!A:A,A190)</f>
        <v>0</v>
      </c>
      <c r="K190" s="44" t="str">
        <f>IFERROR(VLOOKUP(A190,物料参数!B:H,7,FALSE),"")</f>
        <v/>
      </c>
      <c r="L190" s="44" t="e">
        <f t="shared" si="18"/>
        <v>#VALUE!</v>
      </c>
      <c r="M190" s="44">
        <f t="shared" si="19"/>
        <v>0</v>
      </c>
    </row>
    <row r="191" spans="1:13" ht="18" customHeight="1" x14ac:dyDescent="0.15">
      <c r="A191" s="31">
        <f>物料参数!B190</f>
        <v>0</v>
      </c>
      <c r="B191" s="31" t="str">
        <f t="shared" si="14"/>
        <v/>
      </c>
      <c r="C191" s="31" t="str">
        <f t="shared" si="15"/>
        <v/>
      </c>
      <c r="D191" s="31" t="str">
        <f t="shared" si="16"/>
        <v/>
      </c>
      <c r="E191" s="31" t="str">
        <f t="shared" si="17"/>
        <v/>
      </c>
      <c r="G191" s="32">
        <f>SUMIFS(入库!F:F,入库!A:A,A191)</f>
        <v>0</v>
      </c>
      <c r="H191" s="32" t="str">
        <f>IFERROR(VLOOKUP(A191,物料参数!B:H,6,FALSE),"")</f>
        <v/>
      </c>
      <c r="I191" s="32" t="e">
        <f t="shared" si="20"/>
        <v>#VALUE!</v>
      </c>
      <c r="J191" s="44">
        <f>SUMIFS(出库!F:F,出库!A:A,A191)</f>
        <v>0</v>
      </c>
      <c r="K191" s="44" t="str">
        <f>IFERROR(VLOOKUP(A191,物料参数!B:H,7,FALSE),"")</f>
        <v/>
      </c>
      <c r="L191" s="44" t="e">
        <f t="shared" si="18"/>
        <v>#VALUE!</v>
      </c>
      <c r="M191" s="44">
        <f t="shared" si="19"/>
        <v>0</v>
      </c>
    </row>
    <row r="192" spans="1:13" ht="18" customHeight="1" x14ac:dyDescent="0.15">
      <c r="A192" s="31">
        <f>物料参数!B191</f>
        <v>0</v>
      </c>
      <c r="B192" s="31" t="str">
        <f t="shared" si="14"/>
        <v/>
      </c>
      <c r="C192" s="31" t="str">
        <f t="shared" si="15"/>
        <v/>
      </c>
      <c r="D192" s="31" t="str">
        <f t="shared" si="16"/>
        <v/>
      </c>
      <c r="E192" s="31" t="str">
        <f t="shared" si="17"/>
        <v/>
      </c>
      <c r="G192" s="32">
        <f>SUMIFS(入库!F:F,入库!A:A,A192)</f>
        <v>0</v>
      </c>
      <c r="H192" s="32" t="str">
        <f>IFERROR(VLOOKUP(A192,物料参数!B:H,6,FALSE),"")</f>
        <v/>
      </c>
      <c r="I192" s="32" t="e">
        <f t="shared" si="20"/>
        <v>#VALUE!</v>
      </c>
      <c r="J192" s="44">
        <f>SUMIFS(出库!F:F,出库!A:A,A192)</f>
        <v>0</v>
      </c>
      <c r="K192" s="44" t="str">
        <f>IFERROR(VLOOKUP(A192,物料参数!B:H,7,FALSE),"")</f>
        <v/>
      </c>
      <c r="L192" s="44" t="e">
        <f t="shared" si="18"/>
        <v>#VALUE!</v>
      </c>
      <c r="M192" s="44">
        <f t="shared" si="19"/>
        <v>0</v>
      </c>
    </row>
    <row r="193" spans="1:13" ht="18" customHeight="1" x14ac:dyDescent="0.15">
      <c r="A193" s="31">
        <f>物料参数!B192</f>
        <v>0</v>
      </c>
      <c r="B193" s="31" t="str">
        <f t="shared" si="14"/>
        <v/>
      </c>
      <c r="C193" s="31" t="str">
        <f t="shared" si="15"/>
        <v/>
      </c>
      <c r="D193" s="31" t="str">
        <f t="shared" si="16"/>
        <v/>
      </c>
      <c r="E193" s="31" t="str">
        <f t="shared" si="17"/>
        <v/>
      </c>
      <c r="G193" s="32">
        <f>SUMIFS(入库!F:F,入库!A:A,A193)</f>
        <v>0</v>
      </c>
      <c r="H193" s="32" t="str">
        <f>IFERROR(VLOOKUP(A193,物料参数!B:H,6,FALSE),"")</f>
        <v/>
      </c>
      <c r="I193" s="32" t="e">
        <f t="shared" si="20"/>
        <v>#VALUE!</v>
      </c>
      <c r="J193" s="44">
        <f>SUMIFS(出库!F:F,出库!A:A,A193)</f>
        <v>0</v>
      </c>
      <c r="K193" s="44" t="str">
        <f>IFERROR(VLOOKUP(A193,物料参数!B:H,7,FALSE),"")</f>
        <v/>
      </c>
      <c r="L193" s="44" t="e">
        <f t="shared" si="18"/>
        <v>#VALUE!</v>
      </c>
      <c r="M193" s="44">
        <f t="shared" si="19"/>
        <v>0</v>
      </c>
    </row>
    <row r="194" spans="1:13" ht="18" customHeight="1" x14ac:dyDescent="0.15">
      <c r="A194" s="31">
        <f>物料参数!B193</f>
        <v>0</v>
      </c>
      <c r="B194" s="31" t="str">
        <f t="shared" si="14"/>
        <v/>
      </c>
      <c r="C194" s="31" t="str">
        <f t="shared" si="15"/>
        <v/>
      </c>
      <c r="D194" s="31" t="str">
        <f t="shared" si="16"/>
        <v/>
      </c>
      <c r="E194" s="31" t="str">
        <f t="shared" si="17"/>
        <v/>
      </c>
      <c r="G194" s="32">
        <f>SUMIFS(入库!F:F,入库!A:A,A194)</f>
        <v>0</v>
      </c>
      <c r="H194" s="32" t="str">
        <f>IFERROR(VLOOKUP(A194,物料参数!B:H,6,FALSE),"")</f>
        <v/>
      </c>
      <c r="I194" s="32" t="e">
        <f t="shared" si="20"/>
        <v>#VALUE!</v>
      </c>
      <c r="J194" s="44">
        <f>SUMIFS(出库!F:F,出库!A:A,A194)</f>
        <v>0</v>
      </c>
      <c r="K194" s="44" t="str">
        <f>IFERROR(VLOOKUP(A194,物料参数!B:H,7,FALSE),"")</f>
        <v/>
      </c>
      <c r="L194" s="44" t="e">
        <f t="shared" si="18"/>
        <v>#VALUE!</v>
      </c>
      <c r="M194" s="44">
        <f t="shared" si="19"/>
        <v>0</v>
      </c>
    </row>
    <row r="195" spans="1:13" ht="18" customHeight="1" x14ac:dyDescent="0.15">
      <c r="A195" s="31">
        <f>物料参数!B194</f>
        <v>0</v>
      </c>
      <c r="B195" s="31" t="str">
        <f t="shared" si="14"/>
        <v/>
      </c>
      <c r="C195" s="31" t="str">
        <f t="shared" si="15"/>
        <v/>
      </c>
      <c r="D195" s="31" t="str">
        <f t="shared" si="16"/>
        <v/>
      </c>
      <c r="E195" s="31" t="str">
        <f t="shared" si="17"/>
        <v/>
      </c>
      <c r="G195" s="32">
        <f>SUMIFS(入库!F:F,入库!A:A,A195)</f>
        <v>0</v>
      </c>
      <c r="H195" s="32" t="str">
        <f>IFERROR(VLOOKUP(A195,物料参数!B:H,6,FALSE),"")</f>
        <v/>
      </c>
      <c r="I195" s="32" t="e">
        <f t="shared" si="20"/>
        <v>#VALUE!</v>
      </c>
      <c r="J195" s="44">
        <f>SUMIFS(出库!F:F,出库!A:A,A195)</f>
        <v>0</v>
      </c>
      <c r="K195" s="44" t="str">
        <f>IFERROR(VLOOKUP(A195,物料参数!B:H,7,FALSE),"")</f>
        <v/>
      </c>
      <c r="L195" s="44" t="e">
        <f t="shared" si="18"/>
        <v>#VALUE!</v>
      </c>
      <c r="M195" s="44">
        <f t="shared" si="19"/>
        <v>0</v>
      </c>
    </row>
    <row r="196" spans="1:13" ht="18" customHeight="1" x14ac:dyDescent="0.15">
      <c r="A196" s="31">
        <f>物料参数!B195</f>
        <v>0</v>
      </c>
      <c r="B196" s="31" t="str">
        <f t="shared" ref="B196:B259" si="21">IF($A196=0,"",IF(VLOOKUP($A196,nbbm,2,FALSE)=0,"无此物料",VLOOKUP($A196,nbbm,2,FALSE)))</f>
        <v/>
      </c>
      <c r="C196" s="31" t="str">
        <f t="shared" ref="C196:C259" si="22">IF($A196=0,"",IF(VLOOKUP($A196,nbbm,3,FALSE)=0,"-",VLOOKUP($A196,nbbm,3,FALSE)))</f>
        <v/>
      </c>
      <c r="D196" s="31" t="str">
        <f t="shared" ref="D196:D259" si="23">IF($A196=0,"",IF(VLOOKUP($A196,nbbm,4,FALSE)=0,"-",VLOOKUP($A196,nbbm,4,FALSE)))</f>
        <v/>
      </c>
      <c r="E196" s="31" t="str">
        <f t="shared" ref="E196:E259" si="24">IF($A196=0,"",IF(VLOOKUP($A196,nbbm,5,FALSE)=0,"-",VLOOKUP($A196,nbbm,5,FALSE)))</f>
        <v/>
      </c>
      <c r="G196" s="32">
        <f>SUMIFS(入库!F:F,入库!A:A,A196)</f>
        <v>0</v>
      </c>
      <c r="H196" s="32" t="str">
        <f>IFERROR(VLOOKUP(A196,物料参数!B:H,6,FALSE),"")</f>
        <v/>
      </c>
      <c r="I196" s="32" t="e">
        <f t="shared" si="20"/>
        <v>#VALUE!</v>
      </c>
      <c r="J196" s="44">
        <f>SUMIFS(出库!F:F,出库!A:A,A196)</f>
        <v>0</v>
      </c>
      <c r="K196" s="44" t="str">
        <f>IFERROR(VLOOKUP(A196,物料参数!B:H,7,FALSE),"")</f>
        <v/>
      </c>
      <c r="L196" s="44" t="e">
        <f t="shared" si="18"/>
        <v>#VALUE!</v>
      </c>
      <c r="M196" s="44">
        <f t="shared" si="19"/>
        <v>0</v>
      </c>
    </row>
    <row r="197" spans="1:13" ht="18" customHeight="1" x14ac:dyDescent="0.15">
      <c r="A197" s="31">
        <f>物料参数!B196</f>
        <v>0</v>
      </c>
      <c r="B197" s="31" t="str">
        <f t="shared" si="21"/>
        <v/>
      </c>
      <c r="C197" s="31" t="str">
        <f t="shared" si="22"/>
        <v/>
      </c>
      <c r="D197" s="31" t="str">
        <f t="shared" si="23"/>
        <v/>
      </c>
      <c r="E197" s="31" t="str">
        <f t="shared" si="24"/>
        <v/>
      </c>
      <c r="G197" s="32">
        <f>SUMIFS(入库!F:F,入库!A:A,A197)</f>
        <v>0</v>
      </c>
      <c r="H197" s="32" t="str">
        <f>IFERROR(VLOOKUP(A197,物料参数!B:H,6,FALSE),"")</f>
        <v/>
      </c>
      <c r="I197" s="32" t="e">
        <f t="shared" si="20"/>
        <v>#VALUE!</v>
      </c>
      <c r="J197" s="44">
        <f>SUMIFS(出库!F:F,出库!A:A,A197)</f>
        <v>0</v>
      </c>
      <c r="K197" s="44" t="str">
        <f>IFERROR(VLOOKUP(A197,物料参数!B:H,7,FALSE),"")</f>
        <v/>
      </c>
      <c r="L197" s="44" t="e">
        <f t="shared" ref="L197:L260" si="25">K197*J197</f>
        <v>#VALUE!</v>
      </c>
      <c r="M197" s="44">
        <f t="shared" ref="M197:M260" si="26">F197+G197-J197</f>
        <v>0</v>
      </c>
    </row>
    <row r="198" spans="1:13" ht="18" customHeight="1" x14ac:dyDescent="0.15">
      <c r="A198" s="31">
        <f>物料参数!B197</f>
        <v>0</v>
      </c>
      <c r="B198" s="31" t="str">
        <f t="shared" si="21"/>
        <v/>
      </c>
      <c r="C198" s="31" t="str">
        <f t="shared" si="22"/>
        <v/>
      </c>
      <c r="D198" s="31" t="str">
        <f t="shared" si="23"/>
        <v/>
      </c>
      <c r="E198" s="31" t="str">
        <f t="shared" si="24"/>
        <v/>
      </c>
      <c r="G198" s="32">
        <f>SUMIFS(入库!F:F,入库!A:A,A198)</f>
        <v>0</v>
      </c>
      <c r="H198" s="32" t="str">
        <f>IFERROR(VLOOKUP(A198,物料参数!B:H,6,FALSE),"")</f>
        <v/>
      </c>
      <c r="I198" s="32" t="e">
        <f t="shared" si="20"/>
        <v>#VALUE!</v>
      </c>
      <c r="J198" s="44">
        <f>SUMIFS(出库!F:F,出库!A:A,A198)</f>
        <v>0</v>
      </c>
      <c r="K198" s="44" t="str">
        <f>IFERROR(VLOOKUP(A198,物料参数!B:H,7,FALSE),"")</f>
        <v/>
      </c>
      <c r="L198" s="44" t="e">
        <f t="shared" si="25"/>
        <v>#VALUE!</v>
      </c>
      <c r="M198" s="44">
        <f t="shared" si="26"/>
        <v>0</v>
      </c>
    </row>
    <row r="199" spans="1:13" ht="18" customHeight="1" x14ac:dyDescent="0.15">
      <c r="A199" s="31">
        <f>物料参数!B198</f>
        <v>0</v>
      </c>
      <c r="B199" s="31" t="str">
        <f t="shared" si="21"/>
        <v/>
      </c>
      <c r="C199" s="31" t="str">
        <f t="shared" si="22"/>
        <v/>
      </c>
      <c r="D199" s="31" t="str">
        <f t="shared" si="23"/>
        <v/>
      </c>
      <c r="E199" s="31" t="str">
        <f t="shared" si="24"/>
        <v/>
      </c>
      <c r="G199" s="32">
        <f>SUMIFS(入库!F:F,入库!A:A,A199)</f>
        <v>0</v>
      </c>
      <c r="H199" s="32" t="str">
        <f>IFERROR(VLOOKUP(A199,物料参数!B:H,6,FALSE),"")</f>
        <v/>
      </c>
      <c r="I199" s="32" t="e">
        <f t="shared" si="20"/>
        <v>#VALUE!</v>
      </c>
      <c r="J199" s="44">
        <f>SUMIFS(出库!F:F,出库!A:A,A199)</f>
        <v>0</v>
      </c>
      <c r="K199" s="44" t="str">
        <f>IFERROR(VLOOKUP(A199,物料参数!B:H,7,FALSE),"")</f>
        <v/>
      </c>
      <c r="L199" s="44" t="e">
        <f t="shared" si="25"/>
        <v>#VALUE!</v>
      </c>
      <c r="M199" s="44">
        <f t="shared" si="26"/>
        <v>0</v>
      </c>
    </row>
    <row r="200" spans="1:13" ht="18" customHeight="1" x14ac:dyDescent="0.15">
      <c r="A200" s="31">
        <f>物料参数!B199</f>
        <v>0</v>
      </c>
      <c r="B200" s="31" t="str">
        <f t="shared" si="21"/>
        <v/>
      </c>
      <c r="C200" s="31" t="str">
        <f t="shared" si="22"/>
        <v/>
      </c>
      <c r="D200" s="31" t="str">
        <f t="shared" si="23"/>
        <v/>
      </c>
      <c r="E200" s="31" t="str">
        <f t="shared" si="24"/>
        <v/>
      </c>
      <c r="G200" s="32">
        <f>SUMIFS(入库!F:F,入库!A:A,A200)</f>
        <v>0</v>
      </c>
      <c r="H200" s="32" t="str">
        <f>IFERROR(VLOOKUP(A200,物料参数!B:H,6,FALSE),"")</f>
        <v/>
      </c>
      <c r="I200" s="32" t="e">
        <f t="shared" ref="I200:I263" si="27">G200*H200</f>
        <v>#VALUE!</v>
      </c>
      <c r="J200" s="44">
        <f>SUMIFS(出库!F:F,出库!A:A,A200)</f>
        <v>0</v>
      </c>
      <c r="K200" s="44" t="str">
        <f>IFERROR(VLOOKUP(A200,物料参数!B:H,7,FALSE),"")</f>
        <v/>
      </c>
      <c r="L200" s="44" t="e">
        <f t="shared" si="25"/>
        <v>#VALUE!</v>
      </c>
      <c r="M200" s="44">
        <f t="shared" si="26"/>
        <v>0</v>
      </c>
    </row>
    <row r="201" spans="1:13" ht="18" customHeight="1" x14ac:dyDescent="0.15">
      <c r="A201" s="31">
        <f>物料参数!B200</f>
        <v>0</v>
      </c>
      <c r="B201" s="31" t="str">
        <f t="shared" si="21"/>
        <v/>
      </c>
      <c r="C201" s="31" t="str">
        <f t="shared" si="22"/>
        <v/>
      </c>
      <c r="D201" s="31" t="str">
        <f t="shared" si="23"/>
        <v/>
      </c>
      <c r="E201" s="31" t="str">
        <f t="shared" si="24"/>
        <v/>
      </c>
      <c r="G201" s="32">
        <f>SUMIFS(入库!F:F,入库!A:A,A201)</f>
        <v>0</v>
      </c>
      <c r="H201" s="32" t="str">
        <f>IFERROR(VLOOKUP(A201,物料参数!B:H,6,FALSE),"")</f>
        <v/>
      </c>
      <c r="I201" s="32" t="e">
        <f t="shared" si="27"/>
        <v>#VALUE!</v>
      </c>
      <c r="J201" s="44">
        <f>SUMIFS(出库!F:F,出库!A:A,A201)</f>
        <v>0</v>
      </c>
      <c r="K201" s="44" t="str">
        <f>IFERROR(VLOOKUP(A201,物料参数!B:H,7,FALSE),"")</f>
        <v/>
      </c>
      <c r="L201" s="44" t="e">
        <f t="shared" si="25"/>
        <v>#VALUE!</v>
      </c>
      <c r="M201" s="44">
        <f t="shared" si="26"/>
        <v>0</v>
      </c>
    </row>
    <row r="202" spans="1:13" ht="18" customHeight="1" x14ac:dyDescent="0.15">
      <c r="A202" s="31">
        <f>物料参数!B201</f>
        <v>0</v>
      </c>
      <c r="B202" s="31" t="str">
        <f t="shared" si="21"/>
        <v/>
      </c>
      <c r="C202" s="31" t="str">
        <f t="shared" si="22"/>
        <v/>
      </c>
      <c r="D202" s="31" t="str">
        <f t="shared" si="23"/>
        <v/>
      </c>
      <c r="E202" s="31" t="str">
        <f t="shared" si="24"/>
        <v/>
      </c>
      <c r="G202" s="32">
        <f>SUMIFS(入库!F:F,入库!A:A,A202)</f>
        <v>0</v>
      </c>
      <c r="H202" s="32" t="str">
        <f>IFERROR(VLOOKUP(A202,物料参数!B:H,6,FALSE),"")</f>
        <v/>
      </c>
      <c r="I202" s="32" t="e">
        <f t="shared" si="27"/>
        <v>#VALUE!</v>
      </c>
      <c r="J202" s="44">
        <f>SUMIFS(出库!F:F,出库!A:A,A202)</f>
        <v>0</v>
      </c>
      <c r="K202" s="44" t="str">
        <f>IFERROR(VLOOKUP(A202,物料参数!B:H,7,FALSE),"")</f>
        <v/>
      </c>
      <c r="L202" s="44" t="e">
        <f t="shared" si="25"/>
        <v>#VALUE!</v>
      </c>
      <c r="M202" s="44">
        <f t="shared" si="26"/>
        <v>0</v>
      </c>
    </row>
    <row r="203" spans="1:13" ht="18" customHeight="1" x14ac:dyDescent="0.15">
      <c r="A203" s="31">
        <f>物料参数!B202</f>
        <v>0</v>
      </c>
      <c r="B203" s="31" t="str">
        <f t="shared" si="21"/>
        <v/>
      </c>
      <c r="C203" s="31" t="str">
        <f t="shared" si="22"/>
        <v/>
      </c>
      <c r="D203" s="31" t="str">
        <f t="shared" si="23"/>
        <v/>
      </c>
      <c r="E203" s="31" t="str">
        <f t="shared" si="24"/>
        <v/>
      </c>
      <c r="G203" s="32">
        <f>SUMIFS(入库!F:F,入库!A:A,A203)</f>
        <v>0</v>
      </c>
      <c r="H203" s="32" t="str">
        <f>IFERROR(VLOOKUP(A203,物料参数!B:H,6,FALSE),"")</f>
        <v/>
      </c>
      <c r="I203" s="32" t="e">
        <f t="shared" si="27"/>
        <v>#VALUE!</v>
      </c>
      <c r="J203" s="44">
        <f>SUMIFS(出库!F:F,出库!A:A,A203)</f>
        <v>0</v>
      </c>
      <c r="K203" s="44" t="str">
        <f>IFERROR(VLOOKUP(A203,物料参数!B:H,7,FALSE),"")</f>
        <v/>
      </c>
      <c r="L203" s="44" t="e">
        <f t="shared" si="25"/>
        <v>#VALUE!</v>
      </c>
      <c r="M203" s="44">
        <f t="shared" si="26"/>
        <v>0</v>
      </c>
    </row>
    <row r="204" spans="1:13" ht="18" customHeight="1" x14ac:dyDescent="0.15">
      <c r="A204" s="31">
        <f>物料参数!B203</f>
        <v>0</v>
      </c>
      <c r="B204" s="31" t="str">
        <f t="shared" si="21"/>
        <v/>
      </c>
      <c r="C204" s="31" t="str">
        <f t="shared" si="22"/>
        <v/>
      </c>
      <c r="D204" s="31" t="str">
        <f t="shared" si="23"/>
        <v/>
      </c>
      <c r="E204" s="31" t="str">
        <f t="shared" si="24"/>
        <v/>
      </c>
      <c r="G204" s="32">
        <f>SUMIFS(入库!F:F,入库!A:A,A204)</f>
        <v>0</v>
      </c>
      <c r="H204" s="32" t="str">
        <f>IFERROR(VLOOKUP(A204,物料参数!B:H,6,FALSE),"")</f>
        <v/>
      </c>
      <c r="I204" s="32" t="e">
        <f t="shared" si="27"/>
        <v>#VALUE!</v>
      </c>
      <c r="J204" s="44">
        <f>SUMIFS(出库!F:F,出库!A:A,A204)</f>
        <v>0</v>
      </c>
      <c r="K204" s="44" t="str">
        <f>IFERROR(VLOOKUP(A204,物料参数!B:H,7,FALSE),"")</f>
        <v/>
      </c>
      <c r="L204" s="44" t="e">
        <f t="shared" si="25"/>
        <v>#VALUE!</v>
      </c>
      <c r="M204" s="44">
        <f t="shared" si="26"/>
        <v>0</v>
      </c>
    </row>
    <row r="205" spans="1:13" ht="18" customHeight="1" x14ac:dyDescent="0.15">
      <c r="A205" s="31">
        <f>物料参数!B204</f>
        <v>0</v>
      </c>
      <c r="B205" s="31" t="str">
        <f t="shared" si="21"/>
        <v/>
      </c>
      <c r="C205" s="31" t="str">
        <f t="shared" si="22"/>
        <v/>
      </c>
      <c r="D205" s="31" t="str">
        <f t="shared" si="23"/>
        <v/>
      </c>
      <c r="E205" s="31" t="str">
        <f t="shared" si="24"/>
        <v/>
      </c>
      <c r="G205" s="32">
        <f>SUMIFS(入库!F:F,入库!A:A,A205)</f>
        <v>0</v>
      </c>
      <c r="H205" s="32" t="str">
        <f>IFERROR(VLOOKUP(A205,物料参数!B:H,6,FALSE),"")</f>
        <v/>
      </c>
      <c r="I205" s="32" t="e">
        <f t="shared" si="27"/>
        <v>#VALUE!</v>
      </c>
      <c r="J205" s="44">
        <f>SUMIFS(出库!F:F,出库!A:A,A205)</f>
        <v>0</v>
      </c>
      <c r="K205" s="44" t="str">
        <f>IFERROR(VLOOKUP(A205,物料参数!B:H,7,FALSE),"")</f>
        <v/>
      </c>
      <c r="L205" s="44" t="e">
        <f t="shared" si="25"/>
        <v>#VALUE!</v>
      </c>
      <c r="M205" s="44">
        <f t="shared" si="26"/>
        <v>0</v>
      </c>
    </row>
    <row r="206" spans="1:13" ht="18" customHeight="1" x14ac:dyDescent="0.15">
      <c r="A206" s="31">
        <f>物料参数!B205</f>
        <v>0</v>
      </c>
      <c r="B206" s="31" t="str">
        <f t="shared" si="21"/>
        <v/>
      </c>
      <c r="C206" s="31" t="str">
        <f t="shared" si="22"/>
        <v/>
      </c>
      <c r="D206" s="31" t="str">
        <f t="shared" si="23"/>
        <v/>
      </c>
      <c r="E206" s="31" t="str">
        <f t="shared" si="24"/>
        <v/>
      </c>
      <c r="G206" s="32">
        <f>SUMIFS(入库!F:F,入库!A:A,A206)</f>
        <v>0</v>
      </c>
      <c r="H206" s="32" t="str">
        <f>IFERROR(VLOOKUP(A206,物料参数!B:H,6,FALSE),"")</f>
        <v/>
      </c>
      <c r="I206" s="32" t="e">
        <f t="shared" si="27"/>
        <v>#VALUE!</v>
      </c>
      <c r="J206" s="44">
        <f>SUMIFS(出库!F:F,出库!A:A,A206)</f>
        <v>0</v>
      </c>
      <c r="K206" s="44" t="str">
        <f>IFERROR(VLOOKUP(A206,物料参数!B:H,7,FALSE),"")</f>
        <v/>
      </c>
      <c r="L206" s="44" t="e">
        <f t="shared" si="25"/>
        <v>#VALUE!</v>
      </c>
      <c r="M206" s="44">
        <f t="shared" si="26"/>
        <v>0</v>
      </c>
    </row>
    <row r="207" spans="1:13" ht="18" customHeight="1" x14ac:dyDescent="0.15">
      <c r="A207" s="31">
        <f>物料参数!B206</f>
        <v>0</v>
      </c>
      <c r="B207" s="31" t="str">
        <f t="shared" si="21"/>
        <v/>
      </c>
      <c r="C207" s="31" t="str">
        <f t="shared" si="22"/>
        <v/>
      </c>
      <c r="D207" s="31" t="str">
        <f t="shared" si="23"/>
        <v/>
      </c>
      <c r="E207" s="31" t="str">
        <f t="shared" si="24"/>
        <v/>
      </c>
      <c r="G207" s="32">
        <f>SUMIFS(入库!F:F,入库!A:A,A207)</f>
        <v>0</v>
      </c>
      <c r="H207" s="32" t="str">
        <f>IFERROR(VLOOKUP(A207,物料参数!B:H,6,FALSE),"")</f>
        <v/>
      </c>
      <c r="I207" s="32" t="e">
        <f t="shared" si="27"/>
        <v>#VALUE!</v>
      </c>
      <c r="J207" s="44">
        <f>SUMIFS(出库!F:F,出库!A:A,A207)</f>
        <v>0</v>
      </c>
      <c r="K207" s="44" t="str">
        <f>IFERROR(VLOOKUP(A207,物料参数!B:H,7,FALSE),"")</f>
        <v/>
      </c>
      <c r="L207" s="44" t="e">
        <f t="shared" si="25"/>
        <v>#VALUE!</v>
      </c>
      <c r="M207" s="44">
        <f t="shared" si="26"/>
        <v>0</v>
      </c>
    </row>
    <row r="208" spans="1:13" ht="18" customHeight="1" x14ac:dyDescent="0.15">
      <c r="A208" s="31">
        <f>物料参数!B207</f>
        <v>0</v>
      </c>
      <c r="B208" s="31" t="str">
        <f t="shared" si="21"/>
        <v/>
      </c>
      <c r="C208" s="31" t="str">
        <f t="shared" si="22"/>
        <v/>
      </c>
      <c r="D208" s="31" t="str">
        <f t="shared" si="23"/>
        <v/>
      </c>
      <c r="E208" s="31" t="str">
        <f t="shared" si="24"/>
        <v/>
      </c>
      <c r="G208" s="32">
        <f>SUMIFS(入库!F:F,入库!A:A,A208)</f>
        <v>0</v>
      </c>
      <c r="H208" s="32" t="str">
        <f>IFERROR(VLOOKUP(A208,物料参数!B:H,6,FALSE),"")</f>
        <v/>
      </c>
      <c r="I208" s="32" t="e">
        <f t="shared" si="27"/>
        <v>#VALUE!</v>
      </c>
      <c r="J208" s="44">
        <f>SUMIFS(出库!F:F,出库!A:A,A208)</f>
        <v>0</v>
      </c>
      <c r="K208" s="44" t="str">
        <f>IFERROR(VLOOKUP(A208,物料参数!B:H,7,FALSE),"")</f>
        <v/>
      </c>
      <c r="L208" s="44" t="e">
        <f t="shared" si="25"/>
        <v>#VALUE!</v>
      </c>
      <c r="M208" s="44">
        <f t="shared" si="26"/>
        <v>0</v>
      </c>
    </row>
    <row r="209" spans="1:13" ht="18" customHeight="1" x14ac:dyDescent="0.15">
      <c r="A209" s="31">
        <f>物料参数!B208</f>
        <v>0</v>
      </c>
      <c r="B209" s="31" t="str">
        <f t="shared" si="21"/>
        <v/>
      </c>
      <c r="C209" s="31" t="str">
        <f t="shared" si="22"/>
        <v/>
      </c>
      <c r="D209" s="31" t="str">
        <f t="shared" si="23"/>
        <v/>
      </c>
      <c r="E209" s="31" t="str">
        <f t="shared" si="24"/>
        <v/>
      </c>
      <c r="G209" s="32">
        <f>SUMIFS(入库!F:F,入库!A:A,A209)</f>
        <v>0</v>
      </c>
      <c r="H209" s="32" t="str">
        <f>IFERROR(VLOOKUP(A209,物料参数!B:H,6,FALSE),"")</f>
        <v/>
      </c>
      <c r="I209" s="32" t="e">
        <f t="shared" si="27"/>
        <v>#VALUE!</v>
      </c>
      <c r="J209" s="44">
        <f>SUMIFS(出库!F:F,出库!A:A,A209)</f>
        <v>0</v>
      </c>
      <c r="K209" s="44" t="str">
        <f>IFERROR(VLOOKUP(A209,物料参数!B:H,7,FALSE),"")</f>
        <v/>
      </c>
      <c r="L209" s="44" t="e">
        <f t="shared" si="25"/>
        <v>#VALUE!</v>
      </c>
      <c r="M209" s="44">
        <f t="shared" si="26"/>
        <v>0</v>
      </c>
    </row>
    <row r="210" spans="1:13" ht="18" customHeight="1" x14ac:dyDescent="0.15">
      <c r="A210" s="31">
        <f>物料参数!B209</f>
        <v>0</v>
      </c>
      <c r="B210" s="31" t="str">
        <f t="shared" si="21"/>
        <v/>
      </c>
      <c r="C210" s="31" t="str">
        <f t="shared" si="22"/>
        <v/>
      </c>
      <c r="D210" s="31" t="str">
        <f t="shared" si="23"/>
        <v/>
      </c>
      <c r="E210" s="31" t="str">
        <f t="shared" si="24"/>
        <v/>
      </c>
      <c r="G210" s="32">
        <f>SUMIFS(入库!F:F,入库!A:A,A210)</f>
        <v>0</v>
      </c>
      <c r="H210" s="32" t="str">
        <f>IFERROR(VLOOKUP(A210,物料参数!B:H,6,FALSE),"")</f>
        <v/>
      </c>
      <c r="I210" s="32" t="e">
        <f t="shared" si="27"/>
        <v>#VALUE!</v>
      </c>
      <c r="J210" s="44">
        <f>SUMIFS(出库!F:F,出库!A:A,A210)</f>
        <v>0</v>
      </c>
      <c r="K210" s="44" t="str">
        <f>IFERROR(VLOOKUP(A210,物料参数!B:H,7,FALSE),"")</f>
        <v/>
      </c>
      <c r="L210" s="44" t="e">
        <f t="shared" si="25"/>
        <v>#VALUE!</v>
      </c>
      <c r="M210" s="44">
        <f t="shared" si="26"/>
        <v>0</v>
      </c>
    </row>
    <row r="211" spans="1:13" ht="18" customHeight="1" x14ac:dyDescent="0.15">
      <c r="A211" s="31">
        <f>物料参数!B210</f>
        <v>0</v>
      </c>
      <c r="B211" s="31" t="str">
        <f t="shared" si="21"/>
        <v/>
      </c>
      <c r="C211" s="31" t="str">
        <f t="shared" si="22"/>
        <v/>
      </c>
      <c r="D211" s="31" t="str">
        <f t="shared" si="23"/>
        <v/>
      </c>
      <c r="E211" s="31" t="str">
        <f t="shared" si="24"/>
        <v/>
      </c>
      <c r="G211" s="32">
        <f>SUMIFS(入库!F:F,入库!A:A,A211)</f>
        <v>0</v>
      </c>
      <c r="H211" s="32" t="str">
        <f>IFERROR(VLOOKUP(A211,物料参数!B:H,6,FALSE),"")</f>
        <v/>
      </c>
      <c r="I211" s="32" t="e">
        <f t="shared" si="27"/>
        <v>#VALUE!</v>
      </c>
      <c r="J211" s="44">
        <f>SUMIFS(出库!F:F,出库!A:A,A211)</f>
        <v>0</v>
      </c>
      <c r="K211" s="44" t="str">
        <f>IFERROR(VLOOKUP(A211,物料参数!B:H,7,FALSE),"")</f>
        <v/>
      </c>
      <c r="L211" s="44" t="e">
        <f t="shared" si="25"/>
        <v>#VALUE!</v>
      </c>
      <c r="M211" s="44">
        <f t="shared" si="26"/>
        <v>0</v>
      </c>
    </row>
    <row r="212" spans="1:13" ht="18" customHeight="1" x14ac:dyDescent="0.15">
      <c r="A212" s="31">
        <f>物料参数!B211</f>
        <v>0</v>
      </c>
      <c r="B212" s="31" t="str">
        <f t="shared" si="21"/>
        <v/>
      </c>
      <c r="C212" s="31" t="str">
        <f t="shared" si="22"/>
        <v/>
      </c>
      <c r="D212" s="31" t="str">
        <f t="shared" si="23"/>
        <v/>
      </c>
      <c r="E212" s="31" t="str">
        <f t="shared" si="24"/>
        <v/>
      </c>
      <c r="G212" s="32">
        <f>SUMIFS(入库!F:F,入库!A:A,A212)</f>
        <v>0</v>
      </c>
      <c r="H212" s="32" t="str">
        <f>IFERROR(VLOOKUP(A212,物料参数!B:H,6,FALSE),"")</f>
        <v/>
      </c>
      <c r="I212" s="32" t="e">
        <f t="shared" si="27"/>
        <v>#VALUE!</v>
      </c>
      <c r="J212" s="44">
        <f>SUMIFS(出库!F:F,出库!A:A,A212)</f>
        <v>0</v>
      </c>
      <c r="K212" s="44" t="str">
        <f>IFERROR(VLOOKUP(A212,物料参数!B:H,7,FALSE),"")</f>
        <v/>
      </c>
      <c r="L212" s="44" t="e">
        <f t="shared" si="25"/>
        <v>#VALUE!</v>
      </c>
      <c r="M212" s="44">
        <f t="shared" si="26"/>
        <v>0</v>
      </c>
    </row>
    <row r="213" spans="1:13" ht="18" customHeight="1" x14ac:dyDescent="0.15">
      <c r="A213" s="31">
        <f>物料参数!B212</f>
        <v>0</v>
      </c>
      <c r="B213" s="31" t="str">
        <f t="shared" si="21"/>
        <v/>
      </c>
      <c r="C213" s="31" t="str">
        <f t="shared" si="22"/>
        <v/>
      </c>
      <c r="D213" s="31" t="str">
        <f t="shared" si="23"/>
        <v/>
      </c>
      <c r="E213" s="31" t="str">
        <f t="shared" si="24"/>
        <v/>
      </c>
      <c r="G213" s="32">
        <f>SUMIFS(入库!F:F,入库!A:A,A213)</f>
        <v>0</v>
      </c>
      <c r="H213" s="32" t="str">
        <f>IFERROR(VLOOKUP(A213,物料参数!B:H,6,FALSE),"")</f>
        <v/>
      </c>
      <c r="I213" s="32" t="e">
        <f t="shared" si="27"/>
        <v>#VALUE!</v>
      </c>
      <c r="J213" s="44">
        <f>SUMIFS(出库!F:F,出库!A:A,A213)</f>
        <v>0</v>
      </c>
      <c r="K213" s="44" t="str">
        <f>IFERROR(VLOOKUP(A213,物料参数!B:H,7,FALSE),"")</f>
        <v/>
      </c>
      <c r="L213" s="44" t="e">
        <f t="shared" si="25"/>
        <v>#VALUE!</v>
      </c>
      <c r="M213" s="44">
        <f t="shared" si="26"/>
        <v>0</v>
      </c>
    </row>
    <row r="214" spans="1:13" ht="18" customHeight="1" x14ac:dyDescent="0.15">
      <c r="A214" s="31">
        <f>物料参数!B213</f>
        <v>0</v>
      </c>
      <c r="B214" s="31" t="str">
        <f t="shared" si="21"/>
        <v/>
      </c>
      <c r="C214" s="31" t="str">
        <f t="shared" si="22"/>
        <v/>
      </c>
      <c r="D214" s="31" t="str">
        <f t="shared" si="23"/>
        <v/>
      </c>
      <c r="E214" s="31" t="str">
        <f t="shared" si="24"/>
        <v/>
      </c>
      <c r="G214" s="32">
        <f>SUMIFS(入库!F:F,入库!A:A,A214)</f>
        <v>0</v>
      </c>
      <c r="H214" s="32" t="str">
        <f>IFERROR(VLOOKUP(A214,物料参数!B:H,6,FALSE),"")</f>
        <v/>
      </c>
      <c r="I214" s="32" t="e">
        <f t="shared" si="27"/>
        <v>#VALUE!</v>
      </c>
      <c r="J214" s="44">
        <f>SUMIFS(出库!F:F,出库!A:A,A214)</f>
        <v>0</v>
      </c>
      <c r="K214" s="44" t="str">
        <f>IFERROR(VLOOKUP(A214,物料参数!B:H,7,FALSE),"")</f>
        <v/>
      </c>
      <c r="L214" s="44" t="e">
        <f t="shared" si="25"/>
        <v>#VALUE!</v>
      </c>
      <c r="M214" s="44">
        <f t="shared" si="26"/>
        <v>0</v>
      </c>
    </row>
    <row r="215" spans="1:13" ht="18" customHeight="1" x14ac:dyDescent="0.15">
      <c r="A215" s="31">
        <f>物料参数!B214</f>
        <v>0</v>
      </c>
      <c r="B215" s="31" t="str">
        <f t="shared" si="21"/>
        <v/>
      </c>
      <c r="C215" s="31" t="str">
        <f t="shared" si="22"/>
        <v/>
      </c>
      <c r="D215" s="31" t="str">
        <f t="shared" si="23"/>
        <v/>
      </c>
      <c r="E215" s="31" t="str">
        <f t="shared" si="24"/>
        <v/>
      </c>
      <c r="G215" s="32">
        <f>SUMIFS(入库!F:F,入库!A:A,A215)</f>
        <v>0</v>
      </c>
      <c r="H215" s="32" t="str">
        <f>IFERROR(VLOOKUP(A215,物料参数!B:H,6,FALSE),"")</f>
        <v/>
      </c>
      <c r="I215" s="32" t="e">
        <f t="shared" si="27"/>
        <v>#VALUE!</v>
      </c>
      <c r="J215" s="44">
        <f>SUMIFS(出库!F:F,出库!A:A,A215)</f>
        <v>0</v>
      </c>
      <c r="K215" s="44" t="str">
        <f>IFERROR(VLOOKUP(A215,物料参数!B:H,7,FALSE),"")</f>
        <v/>
      </c>
      <c r="L215" s="44" t="e">
        <f t="shared" si="25"/>
        <v>#VALUE!</v>
      </c>
      <c r="M215" s="44">
        <f t="shared" si="26"/>
        <v>0</v>
      </c>
    </row>
    <row r="216" spans="1:13" ht="18" customHeight="1" x14ac:dyDescent="0.15">
      <c r="A216" s="31">
        <f>物料参数!B215</f>
        <v>0</v>
      </c>
      <c r="B216" s="31" t="str">
        <f t="shared" si="21"/>
        <v/>
      </c>
      <c r="C216" s="31" t="str">
        <f t="shared" si="22"/>
        <v/>
      </c>
      <c r="D216" s="31" t="str">
        <f t="shared" si="23"/>
        <v/>
      </c>
      <c r="E216" s="31" t="str">
        <f t="shared" si="24"/>
        <v/>
      </c>
      <c r="G216" s="32">
        <f>SUMIFS(入库!F:F,入库!A:A,A216)</f>
        <v>0</v>
      </c>
      <c r="H216" s="32" t="str">
        <f>IFERROR(VLOOKUP(A216,物料参数!B:H,6,FALSE),"")</f>
        <v/>
      </c>
      <c r="I216" s="32" t="e">
        <f t="shared" si="27"/>
        <v>#VALUE!</v>
      </c>
      <c r="J216" s="44">
        <f>SUMIFS(出库!F:F,出库!A:A,A216)</f>
        <v>0</v>
      </c>
      <c r="K216" s="44" t="str">
        <f>IFERROR(VLOOKUP(A216,物料参数!B:H,7,FALSE),"")</f>
        <v/>
      </c>
      <c r="L216" s="44" t="e">
        <f t="shared" si="25"/>
        <v>#VALUE!</v>
      </c>
      <c r="M216" s="44">
        <f t="shared" si="26"/>
        <v>0</v>
      </c>
    </row>
    <row r="217" spans="1:13" ht="18" customHeight="1" x14ac:dyDescent="0.15">
      <c r="A217" s="31">
        <f>物料参数!B216</f>
        <v>0</v>
      </c>
      <c r="B217" s="31" t="str">
        <f t="shared" si="21"/>
        <v/>
      </c>
      <c r="C217" s="31" t="str">
        <f t="shared" si="22"/>
        <v/>
      </c>
      <c r="D217" s="31" t="str">
        <f t="shared" si="23"/>
        <v/>
      </c>
      <c r="E217" s="31" t="str">
        <f t="shared" si="24"/>
        <v/>
      </c>
      <c r="G217" s="32">
        <f>SUMIFS(入库!F:F,入库!A:A,A217)</f>
        <v>0</v>
      </c>
      <c r="H217" s="32" t="str">
        <f>IFERROR(VLOOKUP(A217,物料参数!B:H,6,FALSE),"")</f>
        <v/>
      </c>
      <c r="I217" s="32" t="e">
        <f t="shared" si="27"/>
        <v>#VALUE!</v>
      </c>
      <c r="J217" s="44">
        <f>SUMIFS(出库!F:F,出库!A:A,A217)</f>
        <v>0</v>
      </c>
      <c r="K217" s="44" t="str">
        <f>IFERROR(VLOOKUP(A217,物料参数!B:H,7,FALSE),"")</f>
        <v/>
      </c>
      <c r="L217" s="44" t="e">
        <f t="shared" si="25"/>
        <v>#VALUE!</v>
      </c>
      <c r="M217" s="44">
        <f t="shared" si="26"/>
        <v>0</v>
      </c>
    </row>
    <row r="218" spans="1:13" ht="18" customHeight="1" x14ac:dyDescent="0.15">
      <c r="A218" s="31">
        <f>物料参数!B217</f>
        <v>0</v>
      </c>
      <c r="B218" s="31" t="str">
        <f t="shared" si="21"/>
        <v/>
      </c>
      <c r="C218" s="31" t="str">
        <f t="shared" si="22"/>
        <v/>
      </c>
      <c r="D218" s="31" t="str">
        <f t="shared" si="23"/>
        <v/>
      </c>
      <c r="E218" s="31" t="str">
        <f t="shared" si="24"/>
        <v/>
      </c>
      <c r="G218" s="32">
        <f>SUMIFS(入库!F:F,入库!A:A,A218)</f>
        <v>0</v>
      </c>
      <c r="H218" s="32" t="str">
        <f>IFERROR(VLOOKUP(A218,物料参数!B:H,6,FALSE),"")</f>
        <v/>
      </c>
      <c r="I218" s="32" t="e">
        <f t="shared" si="27"/>
        <v>#VALUE!</v>
      </c>
      <c r="J218" s="44">
        <f>SUMIFS(出库!F:F,出库!A:A,A218)</f>
        <v>0</v>
      </c>
      <c r="K218" s="44" t="str">
        <f>IFERROR(VLOOKUP(A218,物料参数!B:H,7,FALSE),"")</f>
        <v/>
      </c>
      <c r="L218" s="44" t="e">
        <f t="shared" si="25"/>
        <v>#VALUE!</v>
      </c>
      <c r="M218" s="44">
        <f t="shared" si="26"/>
        <v>0</v>
      </c>
    </row>
    <row r="219" spans="1:13" ht="18" customHeight="1" x14ac:dyDescent="0.15">
      <c r="A219" s="31">
        <f>物料参数!B218</f>
        <v>0</v>
      </c>
      <c r="B219" s="31" t="str">
        <f t="shared" si="21"/>
        <v/>
      </c>
      <c r="C219" s="31" t="str">
        <f t="shared" si="22"/>
        <v/>
      </c>
      <c r="D219" s="31" t="str">
        <f t="shared" si="23"/>
        <v/>
      </c>
      <c r="E219" s="31" t="str">
        <f t="shared" si="24"/>
        <v/>
      </c>
      <c r="G219" s="32">
        <f>SUMIFS(入库!F:F,入库!A:A,A219)</f>
        <v>0</v>
      </c>
      <c r="H219" s="32" t="str">
        <f>IFERROR(VLOOKUP(A219,物料参数!B:H,6,FALSE),"")</f>
        <v/>
      </c>
      <c r="I219" s="32" t="e">
        <f t="shared" si="27"/>
        <v>#VALUE!</v>
      </c>
      <c r="J219" s="44">
        <f>SUMIFS(出库!F:F,出库!A:A,A219)</f>
        <v>0</v>
      </c>
      <c r="K219" s="44" t="str">
        <f>IFERROR(VLOOKUP(A219,物料参数!B:H,7,FALSE),"")</f>
        <v/>
      </c>
      <c r="L219" s="44" t="e">
        <f t="shared" si="25"/>
        <v>#VALUE!</v>
      </c>
      <c r="M219" s="44">
        <f t="shared" si="26"/>
        <v>0</v>
      </c>
    </row>
    <row r="220" spans="1:13" ht="18" customHeight="1" x14ac:dyDescent="0.15">
      <c r="A220" s="31">
        <f>物料参数!B219</f>
        <v>0</v>
      </c>
      <c r="B220" s="31" t="str">
        <f t="shared" si="21"/>
        <v/>
      </c>
      <c r="C220" s="31" t="str">
        <f t="shared" si="22"/>
        <v/>
      </c>
      <c r="D220" s="31" t="str">
        <f t="shared" si="23"/>
        <v/>
      </c>
      <c r="E220" s="31" t="str">
        <f t="shared" si="24"/>
        <v/>
      </c>
      <c r="G220" s="32">
        <f>SUMIFS(入库!F:F,入库!A:A,A220)</f>
        <v>0</v>
      </c>
      <c r="H220" s="32" t="str">
        <f>IFERROR(VLOOKUP(A220,物料参数!B:H,6,FALSE),"")</f>
        <v/>
      </c>
      <c r="I220" s="32" t="e">
        <f t="shared" si="27"/>
        <v>#VALUE!</v>
      </c>
      <c r="J220" s="44">
        <f>SUMIFS(出库!F:F,出库!A:A,A220)</f>
        <v>0</v>
      </c>
      <c r="K220" s="44" t="str">
        <f>IFERROR(VLOOKUP(A220,物料参数!B:H,7,FALSE),"")</f>
        <v/>
      </c>
      <c r="L220" s="44" t="e">
        <f t="shared" si="25"/>
        <v>#VALUE!</v>
      </c>
      <c r="M220" s="44">
        <f t="shared" si="26"/>
        <v>0</v>
      </c>
    </row>
    <row r="221" spans="1:13" ht="18" customHeight="1" x14ac:dyDescent="0.15">
      <c r="A221" s="31">
        <f>物料参数!B220</f>
        <v>0</v>
      </c>
      <c r="B221" s="31" t="str">
        <f t="shared" si="21"/>
        <v/>
      </c>
      <c r="C221" s="31" t="str">
        <f t="shared" si="22"/>
        <v/>
      </c>
      <c r="D221" s="31" t="str">
        <f t="shared" si="23"/>
        <v/>
      </c>
      <c r="E221" s="31" t="str">
        <f t="shared" si="24"/>
        <v/>
      </c>
      <c r="G221" s="32">
        <f>SUMIFS(入库!F:F,入库!A:A,A221)</f>
        <v>0</v>
      </c>
      <c r="H221" s="32" t="str">
        <f>IFERROR(VLOOKUP(A221,物料参数!B:H,6,FALSE),"")</f>
        <v/>
      </c>
      <c r="I221" s="32" t="e">
        <f t="shared" si="27"/>
        <v>#VALUE!</v>
      </c>
      <c r="J221" s="44">
        <f>SUMIFS(出库!F:F,出库!A:A,A221)</f>
        <v>0</v>
      </c>
      <c r="K221" s="44" t="str">
        <f>IFERROR(VLOOKUP(A221,物料参数!B:H,7,FALSE),"")</f>
        <v/>
      </c>
      <c r="L221" s="44" t="e">
        <f t="shared" si="25"/>
        <v>#VALUE!</v>
      </c>
      <c r="M221" s="44">
        <f t="shared" si="26"/>
        <v>0</v>
      </c>
    </row>
    <row r="222" spans="1:13" ht="18" customHeight="1" x14ac:dyDescent="0.15">
      <c r="A222" s="31">
        <f>物料参数!B221</f>
        <v>0</v>
      </c>
      <c r="B222" s="31" t="str">
        <f t="shared" si="21"/>
        <v/>
      </c>
      <c r="C222" s="31" t="str">
        <f t="shared" si="22"/>
        <v/>
      </c>
      <c r="D222" s="31" t="str">
        <f t="shared" si="23"/>
        <v/>
      </c>
      <c r="E222" s="31" t="str">
        <f t="shared" si="24"/>
        <v/>
      </c>
      <c r="G222" s="32">
        <f>SUMIFS(入库!F:F,入库!A:A,A222)</f>
        <v>0</v>
      </c>
      <c r="H222" s="32" t="str">
        <f>IFERROR(VLOOKUP(A222,物料参数!B:H,6,FALSE),"")</f>
        <v/>
      </c>
      <c r="I222" s="32" t="e">
        <f t="shared" si="27"/>
        <v>#VALUE!</v>
      </c>
      <c r="J222" s="44">
        <f>SUMIFS(出库!F:F,出库!A:A,A222)</f>
        <v>0</v>
      </c>
      <c r="K222" s="44" t="str">
        <f>IFERROR(VLOOKUP(A222,物料参数!B:H,7,FALSE),"")</f>
        <v/>
      </c>
      <c r="L222" s="44" t="e">
        <f t="shared" si="25"/>
        <v>#VALUE!</v>
      </c>
      <c r="M222" s="44">
        <f t="shared" si="26"/>
        <v>0</v>
      </c>
    </row>
    <row r="223" spans="1:13" ht="18" customHeight="1" x14ac:dyDescent="0.15">
      <c r="A223" s="31">
        <f>物料参数!B222</f>
        <v>0</v>
      </c>
      <c r="B223" s="31" t="str">
        <f t="shared" si="21"/>
        <v/>
      </c>
      <c r="C223" s="31" t="str">
        <f t="shared" si="22"/>
        <v/>
      </c>
      <c r="D223" s="31" t="str">
        <f t="shared" si="23"/>
        <v/>
      </c>
      <c r="E223" s="31" t="str">
        <f t="shared" si="24"/>
        <v/>
      </c>
      <c r="G223" s="32">
        <f>SUMIFS(入库!F:F,入库!A:A,A223)</f>
        <v>0</v>
      </c>
      <c r="H223" s="32" t="str">
        <f>IFERROR(VLOOKUP(A223,物料参数!B:H,6,FALSE),"")</f>
        <v/>
      </c>
      <c r="I223" s="32" t="e">
        <f t="shared" si="27"/>
        <v>#VALUE!</v>
      </c>
      <c r="J223" s="44">
        <f>SUMIFS(出库!F:F,出库!A:A,A223)</f>
        <v>0</v>
      </c>
      <c r="K223" s="44" t="str">
        <f>IFERROR(VLOOKUP(A223,物料参数!B:H,7,FALSE),"")</f>
        <v/>
      </c>
      <c r="L223" s="44" t="e">
        <f t="shared" si="25"/>
        <v>#VALUE!</v>
      </c>
      <c r="M223" s="44">
        <f t="shared" si="26"/>
        <v>0</v>
      </c>
    </row>
    <row r="224" spans="1:13" ht="18" customHeight="1" x14ac:dyDescent="0.15">
      <c r="A224" s="31">
        <f>物料参数!B223</f>
        <v>0</v>
      </c>
      <c r="B224" s="31" t="str">
        <f t="shared" si="21"/>
        <v/>
      </c>
      <c r="C224" s="31" t="str">
        <f t="shared" si="22"/>
        <v/>
      </c>
      <c r="D224" s="31" t="str">
        <f t="shared" si="23"/>
        <v/>
      </c>
      <c r="E224" s="31" t="str">
        <f t="shared" si="24"/>
        <v/>
      </c>
      <c r="G224" s="32">
        <f>SUMIFS(入库!F:F,入库!A:A,A224)</f>
        <v>0</v>
      </c>
      <c r="H224" s="32" t="str">
        <f>IFERROR(VLOOKUP(A224,物料参数!B:H,6,FALSE),"")</f>
        <v/>
      </c>
      <c r="I224" s="32" t="e">
        <f t="shared" si="27"/>
        <v>#VALUE!</v>
      </c>
      <c r="J224" s="44">
        <f>SUMIFS(出库!F:F,出库!A:A,A224)</f>
        <v>0</v>
      </c>
      <c r="K224" s="44" t="str">
        <f>IFERROR(VLOOKUP(A224,物料参数!B:H,7,FALSE),"")</f>
        <v/>
      </c>
      <c r="L224" s="44" t="e">
        <f t="shared" si="25"/>
        <v>#VALUE!</v>
      </c>
      <c r="M224" s="44">
        <f t="shared" si="26"/>
        <v>0</v>
      </c>
    </row>
    <row r="225" spans="1:13" ht="18" customHeight="1" x14ac:dyDescent="0.15">
      <c r="A225" s="31">
        <f>物料参数!B224</f>
        <v>0</v>
      </c>
      <c r="B225" s="31" t="str">
        <f t="shared" si="21"/>
        <v/>
      </c>
      <c r="C225" s="31" t="str">
        <f t="shared" si="22"/>
        <v/>
      </c>
      <c r="D225" s="31" t="str">
        <f t="shared" si="23"/>
        <v/>
      </c>
      <c r="E225" s="31" t="str">
        <f t="shared" si="24"/>
        <v/>
      </c>
      <c r="G225" s="32">
        <f>SUMIFS(入库!F:F,入库!A:A,A225)</f>
        <v>0</v>
      </c>
      <c r="H225" s="32" t="str">
        <f>IFERROR(VLOOKUP(A225,物料参数!B:H,6,FALSE),"")</f>
        <v/>
      </c>
      <c r="I225" s="32" t="e">
        <f t="shared" si="27"/>
        <v>#VALUE!</v>
      </c>
      <c r="J225" s="44">
        <f>SUMIFS(出库!F:F,出库!A:A,A225)</f>
        <v>0</v>
      </c>
      <c r="K225" s="44" t="str">
        <f>IFERROR(VLOOKUP(A225,物料参数!B:H,7,FALSE),"")</f>
        <v/>
      </c>
      <c r="L225" s="44" t="e">
        <f t="shared" si="25"/>
        <v>#VALUE!</v>
      </c>
      <c r="M225" s="44">
        <f t="shared" si="26"/>
        <v>0</v>
      </c>
    </row>
    <row r="226" spans="1:13" ht="18" customHeight="1" x14ac:dyDescent="0.15">
      <c r="A226" s="31">
        <f>物料参数!B225</f>
        <v>0</v>
      </c>
      <c r="B226" s="31" t="str">
        <f t="shared" si="21"/>
        <v/>
      </c>
      <c r="C226" s="31" t="str">
        <f t="shared" si="22"/>
        <v/>
      </c>
      <c r="D226" s="31" t="str">
        <f t="shared" si="23"/>
        <v/>
      </c>
      <c r="E226" s="31" t="str">
        <f t="shared" si="24"/>
        <v/>
      </c>
      <c r="G226" s="32">
        <f>SUMIFS(入库!F:F,入库!A:A,A226)</f>
        <v>0</v>
      </c>
      <c r="H226" s="32" t="str">
        <f>IFERROR(VLOOKUP(A226,物料参数!B:H,6,FALSE),"")</f>
        <v/>
      </c>
      <c r="I226" s="32" t="e">
        <f t="shared" si="27"/>
        <v>#VALUE!</v>
      </c>
      <c r="J226" s="44">
        <f>SUMIFS(出库!F:F,出库!A:A,A226)</f>
        <v>0</v>
      </c>
      <c r="K226" s="44" t="str">
        <f>IFERROR(VLOOKUP(A226,物料参数!B:H,7,FALSE),"")</f>
        <v/>
      </c>
      <c r="L226" s="44" t="e">
        <f t="shared" si="25"/>
        <v>#VALUE!</v>
      </c>
      <c r="M226" s="44">
        <f t="shared" si="26"/>
        <v>0</v>
      </c>
    </row>
    <row r="227" spans="1:13" ht="18" customHeight="1" x14ac:dyDescent="0.15">
      <c r="A227" s="31">
        <f>物料参数!B226</f>
        <v>0</v>
      </c>
      <c r="B227" s="31" t="str">
        <f t="shared" si="21"/>
        <v/>
      </c>
      <c r="C227" s="31" t="str">
        <f t="shared" si="22"/>
        <v/>
      </c>
      <c r="D227" s="31" t="str">
        <f t="shared" si="23"/>
        <v/>
      </c>
      <c r="E227" s="31" t="str">
        <f t="shared" si="24"/>
        <v/>
      </c>
      <c r="G227" s="32">
        <f>SUMIFS(入库!F:F,入库!A:A,A227)</f>
        <v>0</v>
      </c>
      <c r="H227" s="32" t="str">
        <f>IFERROR(VLOOKUP(A227,物料参数!B:H,6,FALSE),"")</f>
        <v/>
      </c>
      <c r="I227" s="32" t="e">
        <f t="shared" si="27"/>
        <v>#VALUE!</v>
      </c>
      <c r="J227" s="44">
        <f>SUMIFS(出库!F:F,出库!A:A,A227)</f>
        <v>0</v>
      </c>
      <c r="K227" s="44" t="str">
        <f>IFERROR(VLOOKUP(A227,物料参数!B:H,7,FALSE),"")</f>
        <v/>
      </c>
      <c r="L227" s="44" t="e">
        <f t="shared" si="25"/>
        <v>#VALUE!</v>
      </c>
      <c r="M227" s="44">
        <f t="shared" si="26"/>
        <v>0</v>
      </c>
    </row>
    <row r="228" spans="1:13" ht="18" customHeight="1" x14ac:dyDescent="0.15">
      <c r="A228" s="31">
        <f>物料参数!B227</f>
        <v>0</v>
      </c>
      <c r="B228" s="31" t="str">
        <f t="shared" si="21"/>
        <v/>
      </c>
      <c r="C228" s="31" t="str">
        <f t="shared" si="22"/>
        <v/>
      </c>
      <c r="D228" s="31" t="str">
        <f t="shared" si="23"/>
        <v/>
      </c>
      <c r="E228" s="31" t="str">
        <f t="shared" si="24"/>
        <v/>
      </c>
      <c r="G228" s="32">
        <f>SUMIFS(入库!F:F,入库!A:A,A228)</f>
        <v>0</v>
      </c>
      <c r="H228" s="32" t="str">
        <f>IFERROR(VLOOKUP(A228,物料参数!B:H,6,FALSE),"")</f>
        <v/>
      </c>
      <c r="I228" s="32" t="e">
        <f t="shared" si="27"/>
        <v>#VALUE!</v>
      </c>
      <c r="J228" s="44">
        <f>SUMIFS(出库!F:F,出库!A:A,A228)</f>
        <v>0</v>
      </c>
      <c r="K228" s="44" t="str">
        <f>IFERROR(VLOOKUP(A228,物料参数!B:H,7,FALSE),"")</f>
        <v/>
      </c>
      <c r="L228" s="44" t="e">
        <f t="shared" si="25"/>
        <v>#VALUE!</v>
      </c>
      <c r="M228" s="44">
        <f t="shared" si="26"/>
        <v>0</v>
      </c>
    </row>
    <row r="229" spans="1:13" ht="18" customHeight="1" x14ac:dyDescent="0.15">
      <c r="A229" s="31">
        <f>物料参数!B228</f>
        <v>0</v>
      </c>
      <c r="B229" s="31" t="str">
        <f t="shared" si="21"/>
        <v/>
      </c>
      <c r="C229" s="31" t="str">
        <f t="shared" si="22"/>
        <v/>
      </c>
      <c r="D229" s="31" t="str">
        <f t="shared" si="23"/>
        <v/>
      </c>
      <c r="E229" s="31" t="str">
        <f t="shared" si="24"/>
        <v/>
      </c>
      <c r="G229" s="32">
        <f>SUMIFS(入库!F:F,入库!A:A,A229)</f>
        <v>0</v>
      </c>
      <c r="H229" s="32" t="str">
        <f>IFERROR(VLOOKUP(A229,物料参数!B:H,6,FALSE),"")</f>
        <v/>
      </c>
      <c r="I229" s="32" t="e">
        <f t="shared" si="27"/>
        <v>#VALUE!</v>
      </c>
      <c r="J229" s="44">
        <f>SUMIFS(出库!F:F,出库!A:A,A229)</f>
        <v>0</v>
      </c>
      <c r="K229" s="44" t="str">
        <f>IFERROR(VLOOKUP(A229,物料参数!B:H,7,FALSE),"")</f>
        <v/>
      </c>
      <c r="L229" s="44" t="e">
        <f t="shared" si="25"/>
        <v>#VALUE!</v>
      </c>
      <c r="M229" s="44">
        <f t="shared" si="26"/>
        <v>0</v>
      </c>
    </row>
    <row r="230" spans="1:13" ht="18" customHeight="1" x14ac:dyDescent="0.15">
      <c r="A230" s="31">
        <f>物料参数!B229</f>
        <v>0</v>
      </c>
      <c r="B230" s="31" t="str">
        <f t="shared" si="21"/>
        <v/>
      </c>
      <c r="C230" s="31" t="str">
        <f t="shared" si="22"/>
        <v/>
      </c>
      <c r="D230" s="31" t="str">
        <f t="shared" si="23"/>
        <v/>
      </c>
      <c r="E230" s="31" t="str">
        <f t="shared" si="24"/>
        <v/>
      </c>
      <c r="G230" s="32">
        <f>SUMIFS(入库!F:F,入库!A:A,A230)</f>
        <v>0</v>
      </c>
      <c r="H230" s="32" t="str">
        <f>IFERROR(VLOOKUP(A230,物料参数!B:H,6,FALSE),"")</f>
        <v/>
      </c>
      <c r="I230" s="32" t="e">
        <f t="shared" si="27"/>
        <v>#VALUE!</v>
      </c>
      <c r="J230" s="44">
        <f>SUMIFS(出库!F:F,出库!A:A,A230)</f>
        <v>0</v>
      </c>
      <c r="K230" s="44" t="str">
        <f>IFERROR(VLOOKUP(A230,物料参数!B:H,7,FALSE),"")</f>
        <v/>
      </c>
      <c r="L230" s="44" t="e">
        <f t="shared" si="25"/>
        <v>#VALUE!</v>
      </c>
      <c r="M230" s="44">
        <f t="shared" si="26"/>
        <v>0</v>
      </c>
    </row>
    <row r="231" spans="1:13" ht="18" customHeight="1" x14ac:dyDescent="0.15">
      <c r="A231" s="31">
        <f>物料参数!B230</f>
        <v>0</v>
      </c>
      <c r="B231" s="31" t="str">
        <f t="shared" si="21"/>
        <v/>
      </c>
      <c r="C231" s="31" t="str">
        <f t="shared" si="22"/>
        <v/>
      </c>
      <c r="D231" s="31" t="str">
        <f t="shared" si="23"/>
        <v/>
      </c>
      <c r="E231" s="31" t="str">
        <f t="shared" si="24"/>
        <v/>
      </c>
      <c r="G231" s="32">
        <f>SUMIFS(入库!F:F,入库!A:A,A231)</f>
        <v>0</v>
      </c>
      <c r="H231" s="32" t="str">
        <f>IFERROR(VLOOKUP(A231,物料参数!B:H,6,FALSE),"")</f>
        <v/>
      </c>
      <c r="I231" s="32" t="e">
        <f t="shared" si="27"/>
        <v>#VALUE!</v>
      </c>
      <c r="J231" s="44">
        <f>SUMIFS(出库!F:F,出库!A:A,A231)</f>
        <v>0</v>
      </c>
      <c r="K231" s="44" t="str">
        <f>IFERROR(VLOOKUP(A231,物料参数!B:H,7,FALSE),"")</f>
        <v/>
      </c>
      <c r="L231" s="44" t="e">
        <f t="shared" si="25"/>
        <v>#VALUE!</v>
      </c>
      <c r="M231" s="44">
        <f t="shared" si="26"/>
        <v>0</v>
      </c>
    </row>
    <row r="232" spans="1:13" ht="18" customHeight="1" x14ac:dyDescent="0.15">
      <c r="A232" s="31">
        <f>物料参数!B231</f>
        <v>0</v>
      </c>
      <c r="B232" s="31" t="str">
        <f t="shared" si="21"/>
        <v/>
      </c>
      <c r="C232" s="31" t="str">
        <f t="shared" si="22"/>
        <v/>
      </c>
      <c r="D232" s="31" t="str">
        <f t="shared" si="23"/>
        <v/>
      </c>
      <c r="E232" s="31" t="str">
        <f t="shared" si="24"/>
        <v/>
      </c>
      <c r="G232" s="32">
        <f>SUMIFS(入库!F:F,入库!A:A,A232)</f>
        <v>0</v>
      </c>
      <c r="H232" s="32" t="str">
        <f>IFERROR(VLOOKUP(A232,物料参数!B:H,6,FALSE),"")</f>
        <v/>
      </c>
      <c r="I232" s="32" t="e">
        <f t="shared" si="27"/>
        <v>#VALUE!</v>
      </c>
      <c r="J232" s="44">
        <f>SUMIFS(出库!F:F,出库!A:A,A232)</f>
        <v>0</v>
      </c>
      <c r="K232" s="44" t="str">
        <f>IFERROR(VLOOKUP(A232,物料参数!B:H,7,FALSE),"")</f>
        <v/>
      </c>
      <c r="L232" s="44" t="e">
        <f t="shared" si="25"/>
        <v>#VALUE!</v>
      </c>
      <c r="M232" s="44">
        <f t="shared" si="26"/>
        <v>0</v>
      </c>
    </row>
    <row r="233" spans="1:13" ht="18" customHeight="1" x14ac:dyDescent="0.15">
      <c r="A233" s="31">
        <f>物料参数!B232</f>
        <v>0</v>
      </c>
      <c r="B233" s="31" t="str">
        <f t="shared" si="21"/>
        <v/>
      </c>
      <c r="C233" s="31" t="str">
        <f t="shared" si="22"/>
        <v/>
      </c>
      <c r="D233" s="31" t="str">
        <f t="shared" si="23"/>
        <v/>
      </c>
      <c r="E233" s="31" t="str">
        <f t="shared" si="24"/>
        <v/>
      </c>
      <c r="G233" s="32">
        <f>SUMIFS(入库!F:F,入库!A:A,A233)</f>
        <v>0</v>
      </c>
      <c r="H233" s="32" t="str">
        <f>IFERROR(VLOOKUP(A233,物料参数!B:H,6,FALSE),"")</f>
        <v/>
      </c>
      <c r="I233" s="32" t="e">
        <f t="shared" si="27"/>
        <v>#VALUE!</v>
      </c>
      <c r="J233" s="44">
        <f>SUMIFS(出库!F:F,出库!A:A,A233)</f>
        <v>0</v>
      </c>
      <c r="K233" s="44" t="str">
        <f>IFERROR(VLOOKUP(A233,物料参数!B:H,7,FALSE),"")</f>
        <v/>
      </c>
      <c r="L233" s="44" t="e">
        <f t="shared" si="25"/>
        <v>#VALUE!</v>
      </c>
      <c r="M233" s="44">
        <f t="shared" si="26"/>
        <v>0</v>
      </c>
    </row>
    <row r="234" spans="1:13" ht="18" customHeight="1" x14ac:dyDescent="0.15">
      <c r="A234" s="31">
        <f>物料参数!B233</f>
        <v>0</v>
      </c>
      <c r="B234" s="31" t="str">
        <f t="shared" si="21"/>
        <v/>
      </c>
      <c r="C234" s="31" t="str">
        <f t="shared" si="22"/>
        <v/>
      </c>
      <c r="D234" s="31" t="str">
        <f t="shared" si="23"/>
        <v/>
      </c>
      <c r="E234" s="31" t="str">
        <f t="shared" si="24"/>
        <v/>
      </c>
      <c r="G234" s="32">
        <f>SUMIFS(入库!F:F,入库!A:A,A234)</f>
        <v>0</v>
      </c>
      <c r="H234" s="32" t="str">
        <f>IFERROR(VLOOKUP(A234,物料参数!B:H,6,FALSE),"")</f>
        <v/>
      </c>
      <c r="I234" s="32" t="e">
        <f t="shared" si="27"/>
        <v>#VALUE!</v>
      </c>
      <c r="J234" s="44">
        <f>SUMIFS(出库!F:F,出库!A:A,A234)</f>
        <v>0</v>
      </c>
      <c r="K234" s="44" t="str">
        <f>IFERROR(VLOOKUP(A234,物料参数!B:H,7,FALSE),"")</f>
        <v/>
      </c>
      <c r="L234" s="44" t="e">
        <f t="shared" si="25"/>
        <v>#VALUE!</v>
      </c>
      <c r="M234" s="44">
        <f t="shared" si="26"/>
        <v>0</v>
      </c>
    </row>
    <row r="235" spans="1:13" ht="18" customHeight="1" x14ac:dyDescent="0.15">
      <c r="A235" s="31">
        <f>物料参数!B234</f>
        <v>0</v>
      </c>
      <c r="B235" s="31" t="str">
        <f t="shared" si="21"/>
        <v/>
      </c>
      <c r="C235" s="31" t="str">
        <f t="shared" si="22"/>
        <v/>
      </c>
      <c r="D235" s="31" t="str">
        <f t="shared" si="23"/>
        <v/>
      </c>
      <c r="E235" s="31" t="str">
        <f t="shared" si="24"/>
        <v/>
      </c>
      <c r="G235" s="32">
        <f>SUMIFS(入库!F:F,入库!A:A,A235)</f>
        <v>0</v>
      </c>
      <c r="H235" s="32" t="str">
        <f>IFERROR(VLOOKUP(A235,物料参数!B:H,6,FALSE),"")</f>
        <v/>
      </c>
      <c r="I235" s="32" t="e">
        <f t="shared" si="27"/>
        <v>#VALUE!</v>
      </c>
      <c r="J235" s="44">
        <f>SUMIFS(出库!F:F,出库!A:A,A235)</f>
        <v>0</v>
      </c>
      <c r="K235" s="44" t="str">
        <f>IFERROR(VLOOKUP(A235,物料参数!B:H,7,FALSE),"")</f>
        <v/>
      </c>
      <c r="L235" s="44" t="e">
        <f t="shared" si="25"/>
        <v>#VALUE!</v>
      </c>
      <c r="M235" s="44">
        <f t="shared" si="26"/>
        <v>0</v>
      </c>
    </row>
    <row r="236" spans="1:13" ht="18" customHeight="1" x14ac:dyDescent="0.15">
      <c r="A236" s="31">
        <f>物料参数!B235</f>
        <v>0</v>
      </c>
      <c r="B236" s="31" t="str">
        <f t="shared" si="21"/>
        <v/>
      </c>
      <c r="C236" s="31" t="str">
        <f t="shared" si="22"/>
        <v/>
      </c>
      <c r="D236" s="31" t="str">
        <f t="shared" si="23"/>
        <v/>
      </c>
      <c r="E236" s="31" t="str">
        <f t="shared" si="24"/>
        <v/>
      </c>
      <c r="G236" s="32">
        <f>SUMIFS(入库!F:F,入库!A:A,A236)</f>
        <v>0</v>
      </c>
      <c r="H236" s="32" t="str">
        <f>IFERROR(VLOOKUP(A236,物料参数!B:H,6,FALSE),"")</f>
        <v/>
      </c>
      <c r="I236" s="32" t="e">
        <f t="shared" si="27"/>
        <v>#VALUE!</v>
      </c>
      <c r="J236" s="44">
        <f>SUMIFS(出库!F:F,出库!A:A,A236)</f>
        <v>0</v>
      </c>
      <c r="K236" s="44" t="str">
        <f>IFERROR(VLOOKUP(A236,物料参数!B:H,7,FALSE),"")</f>
        <v/>
      </c>
      <c r="L236" s="44" t="e">
        <f t="shared" si="25"/>
        <v>#VALUE!</v>
      </c>
      <c r="M236" s="44">
        <f t="shared" si="26"/>
        <v>0</v>
      </c>
    </row>
    <row r="237" spans="1:13" ht="18" customHeight="1" x14ac:dyDescent="0.15">
      <c r="A237" s="31">
        <f>物料参数!B236</f>
        <v>0</v>
      </c>
      <c r="B237" s="31" t="str">
        <f t="shared" si="21"/>
        <v/>
      </c>
      <c r="C237" s="31" t="str">
        <f t="shared" si="22"/>
        <v/>
      </c>
      <c r="D237" s="31" t="str">
        <f t="shared" si="23"/>
        <v/>
      </c>
      <c r="E237" s="31" t="str">
        <f t="shared" si="24"/>
        <v/>
      </c>
      <c r="G237" s="32">
        <f>SUMIFS(入库!F:F,入库!A:A,A237)</f>
        <v>0</v>
      </c>
      <c r="H237" s="32" t="str">
        <f>IFERROR(VLOOKUP(A237,物料参数!B:H,6,FALSE),"")</f>
        <v/>
      </c>
      <c r="I237" s="32" t="e">
        <f t="shared" si="27"/>
        <v>#VALUE!</v>
      </c>
      <c r="J237" s="44">
        <f>SUMIFS(出库!F:F,出库!A:A,A237)</f>
        <v>0</v>
      </c>
      <c r="K237" s="44" t="str">
        <f>IFERROR(VLOOKUP(A237,物料参数!B:H,7,FALSE),"")</f>
        <v/>
      </c>
      <c r="L237" s="44" t="e">
        <f t="shared" si="25"/>
        <v>#VALUE!</v>
      </c>
      <c r="M237" s="44">
        <f t="shared" si="26"/>
        <v>0</v>
      </c>
    </row>
    <row r="238" spans="1:13" ht="18" customHeight="1" x14ac:dyDescent="0.15">
      <c r="A238" s="31">
        <f>物料参数!B237</f>
        <v>0</v>
      </c>
      <c r="B238" s="31" t="str">
        <f t="shared" si="21"/>
        <v/>
      </c>
      <c r="C238" s="31" t="str">
        <f t="shared" si="22"/>
        <v/>
      </c>
      <c r="D238" s="31" t="str">
        <f t="shared" si="23"/>
        <v/>
      </c>
      <c r="E238" s="31" t="str">
        <f t="shared" si="24"/>
        <v/>
      </c>
      <c r="G238" s="32">
        <f>SUMIFS(入库!F:F,入库!A:A,A238)</f>
        <v>0</v>
      </c>
      <c r="H238" s="32" t="str">
        <f>IFERROR(VLOOKUP(A238,物料参数!B:H,6,FALSE),"")</f>
        <v/>
      </c>
      <c r="I238" s="32" t="e">
        <f t="shared" si="27"/>
        <v>#VALUE!</v>
      </c>
      <c r="J238" s="44">
        <f>SUMIFS(出库!F:F,出库!A:A,A238)</f>
        <v>0</v>
      </c>
      <c r="K238" s="44" t="str">
        <f>IFERROR(VLOOKUP(A238,物料参数!B:H,7,FALSE),"")</f>
        <v/>
      </c>
      <c r="L238" s="44" t="e">
        <f t="shared" si="25"/>
        <v>#VALUE!</v>
      </c>
      <c r="M238" s="44">
        <f t="shared" si="26"/>
        <v>0</v>
      </c>
    </row>
    <row r="239" spans="1:13" ht="18" customHeight="1" x14ac:dyDescent="0.15">
      <c r="A239" s="31">
        <f>物料参数!B238</f>
        <v>0</v>
      </c>
      <c r="B239" s="31" t="str">
        <f t="shared" si="21"/>
        <v/>
      </c>
      <c r="C239" s="31" t="str">
        <f t="shared" si="22"/>
        <v/>
      </c>
      <c r="D239" s="31" t="str">
        <f t="shared" si="23"/>
        <v/>
      </c>
      <c r="E239" s="31" t="str">
        <f t="shared" si="24"/>
        <v/>
      </c>
      <c r="G239" s="32">
        <f>SUMIFS(入库!F:F,入库!A:A,A239)</f>
        <v>0</v>
      </c>
      <c r="H239" s="32" t="str">
        <f>IFERROR(VLOOKUP(A239,物料参数!B:H,6,FALSE),"")</f>
        <v/>
      </c>
      <c r="I239" s="32" t="e">
        <f t="shared" si="27"/>
        <v>#VALUE!</v>
      </c>
      <c r="J239" s="44">
        <f>SUMIFS(出库!F:F,出库!A:A,A239)</f>
        <v>0</v>
      </c>
      <c r="K239" s="44" t="str">
        <f>IFERROR(VLOOKUP(A239,物料参数!B:H,7,FALSE),"")</f>
        <v/>
      </c>
      <c r="L239" s="44" t="e">
        <f t="shared" si="25"/>
        <v>#VALUE!</v>
      </c>
      <c r="M239" s="44">
        <f t="shared" si="26"/>
        <v>0</v>
      </c>
    </row>
    <row r="240" spans="1:13" ht="18" customHeight="1" x14ac:dyDescent="0.15">
      <c r="A240" s="31">
        <f>物料参数!B239</f>
        <v>0</v>
      </c>
      <c r="B240" s="31" t="str">
        <f t="shared" si="21"/>
        <v/>
      </c>
      <c r="C240" s="31" t="str">
        <f t="shared" si="22"/>
        <v/>
      </c>
      <c r="D240" s="31" t="str">
        <f t="shared" si="23"/>
        <v/>
      </c>
      <c r="E240" s="31" t="str">
        <f t="shared" si="24"/>
        <v/>
      </c>
      <c r="G240" s="32">
        <f>SUMIFS(入库!F:F,入库!A:A,A240)</f>
        <v>0</v>
      </c>
      <c r="H240" s="32" t="str">
        <f>IFERROR(VLOOKUP(A240,物料参数!B:H,6,FALSE),"")</f>
        <v/>
      </c>
      <c r="I240" s="32" t="e">
        <f t="shared" si="27"/>
        <v>#VALUE!</v>
      </c>
      <c r="J240" s="44">
        <f>SUMIFS(出库!F:F,出库!A:A,A240)</f>
        <v>0</v>
      </c>
      <c r="K240" s="44" t="str">
        <f>IFERROR(VLOOKUP(A240,物料参数!B:H,7,FALSE),"")</f>
        <v/>
      </c>
      <c r="L240" s="44" t="e">
        <f t="shared" si="25"/>
        <v>#VALUE!</v>
      </c>
      <c r="M240" s="44">
        <f t="shared" si="26"/>
        <v>0</v>
      </c>
    </row>
    <row r="241" spans="1:13" ht="18" customHeight="1" x14ac:dyDescent="0.15">
      <c r="A241" s="31">
        <f>物料参数!B240</f>
        <v>0</v>
      </c>
      <c r="B241" s="31" t="str">
        <f t="shared" si="21"/>
        <v/>
      </c>
      <c r="C241" s="31" t="str">
        <f t="shared" si="22"/>
        <v/>
      </c>
      <c r="D241" s="31" t="str">
        <f t="shared" si="23"/>
        <v/>
      </c>
      <c r="E241" s="31" t="str">
        <f t="shared" si="24"/>
        <v/>
      </c>
      <c r="G241" s="32">
        <f>SUMIFS(入库!F:F,入库!A:A,A241)</f>
        <v>0</v>
      </c>
      <c r="H241" s="32" t="str">
        <f>IFERROR(VLOOKUP(A241,物料参数!B:H,6,FALSE),"")</f>
        <v/>
      </c>
      <c r="I241" s="32" t="e">
        <f t="shared" si="27"/>
        <v>#VALUE!</v>
      </c>
      <c r="J241" s="44">
        <f>SUMIFS(出库!F:F,出库!A:A,A241)</f>
        <v>0</v>
      </c>
      <c r="K241" s="44" t="str">
        <f>IFERROR(VLOOKUP(A241,物料参数!B:H,7,FALSE),"")</f>
        <v/>
      </c>
      <c r="L241" s="44" t="e">
        <f t="shared" si="25"/>
        <v>#VALUE!</v>
      </c>
      <c r="M241" s="44">
        <f t="shared" si="26"/>
        <v>0</v>
      </c>
    </row>
    <row r="242" spans="1:13" ht="18" customHeight="1" x14ac:dyDescent="0.15">
      <c r="A242" s="31">
        <f>物料参数!B241</f>
        <v>0</v>
      </c>
      <c r="B242" s="31" t="str">
        <f t="shared" si="21"/>
        <v/>
      </c>
      <c r="C242" s="31" t="str">
        <f t="shared" si="22"/>
        <v/>
      </c>
      <c r="D242" s="31" t="str">
        <f t="shared" si="23"/>
        <v/>
      </c>
      <c r="E242" s="31" t="str">
        <f t="shared" si="24"/>
        <v/>
      </c>
      <c r="G242" s="32">
        <f>SUMIFS(入库!F:F,入库!A:A,A242)</f>
        <v>0</v>
      </c>
      <c r="H242" s="32" t="str">
        <f>IFERROR(VLOOKUP(A242,物料参数!B:H,6,FALSE),"")</f>
        <v/>
      </c>
      <c r="I242" s="32" t="e">
        <f t="shared" si="27"/>
        <v>#VALUE!</v>
      </c>
      <c r="J242" s="44">
        <f>SUMIFS(出库!F:F,出库!A:A,A242)</f>
        <v>0</v>
      </c>
      <c r="K242" s="44" t="str">
        <f>IFERROR(VLOOKUP(A242,物料参数!B:H,7,FALSE),"")</f>
        <v/>
      </c>
      <c r="L242" s="44" t="e">
        <f t="shared" si="25"/>
        <v>#VALUE!</v>
      </c>
      <c r="M242" s="44">
        <f t="shared" si="26"/>
        <v>0</v>
      </c>
    </row>
    <row r="243" spans="1:13" ht="18" customHeight="1" x14ac:dyDescent="0.15">
      <c r="A243" s="31">
        <f>物料参数!B242</f>
        <v>0</v>
      </c>
      <c r="B243" s="31" t="str">
        <f t="shared" si="21"/>
        <v/>
      </c>
      <c r="C243" s="31" t="str">
        <f t="shared" si="22"/>
        <v/>
      </c>
      <c r="D243" s="31" t="str">
        <f t="shared" si="23"/>
        <v/>
      </c>
      <c r="E243" s="31" t="str">
        <f t="shared" si="24"/>
        <v/>
      </c>
      <c r="G243" s="32">
        <f>SUMIFS(入库!F:F,入库!A:A,A243)</f>
        <v>0</v>
      </c>
      <c r="H243" s="32" t="str">
        <f>IFERROR(VLOOKUP(A243,物料参数!B:H,6,FALSE),"")</f>
        <v/>
      </c>
      <c r="I243" s="32" t="e">
        <f t="shared" si="27"/>
        <v>#VALUE!</v>
      </c>
      <c r="J243" s="44">
        <f>SUMIFS(出库!F:F,出库!A:A,A243)</f>
        <v>0</v>
      </c>
      <c r="K243" s="44" t="str">
        <f>IFERROR(VLOOKUP(A243,物料参数!B:H,7,FALSE),"")</f>
        <v/>
      </c>
      <c r="L243" s="44" t="e">
        <f t="shared" si="25"/>
        <v>#VALUE!</v>
      </c>
      <c r="M243" s="44">
        <f t="shared" si="26"/>
        <v>0</v>
      </c>
    </row>
    <row r="244" spans="1:13" ht="18" customHeight="1" x14ac:dyDescent="0.15">
      <c r="A244" s="31">
        <f>物料参数!B243</f>
        <v>0</v>
      </c>
      <c r="B244" s="31" t="str">
        <f t="shared" si="21"/>
        <v/>
      </c>
      <c r="C244" s="31" t="str">
        <f t="shared" si="22"/>
        <v/>
      </c>
      <c r="D244" s="31" t="str">
        <f t="shared" si="23"/>
        <v/>
      </c>
      <c r="E244" s="31" t="str">
        <f t="shared" si="24"/>
        <v/>
      </c>
      <c r="G244" s="32">
        <f>SUMIFS(入库!F:F,入库!A:A,A244)</f>
        <v>0</v>
      </c>
      <c r="H244" s="32" t="str">
        <f>IFERROR(VLOOKUP(A244,物料参数!B:H,6,FALSE),"")</f>
        <v/>
      </c>
      <c r="I244" s="32" t="e">
        <f t="shared" si="27"/>
        <v>#VALUE!</v>
      </c>
      <c r="J244" s="44">
        <f>SUMIFS(出库!F:F,出库!A:A,A244)</f>
        <v>0</v>
      </c>
      <c r="K244" s="44" t="str">
        <f>IFERROR(VLOOKUP(A244,物料参数!B:H,7,FALSE),"")</f>
        <v/>
      </c>
      <c r="L244" s="44" t="e">
        <f t="shared" si="25"/>
        <v>#VALUE!</v>
      </c>
      <c r="M244" s="44">
        <f t="shared" si="26"/>
        <v>0</v>
      </c>
    </row>
    <row r="245" spans="1:13" ht="18" customHeight="1" x14ac:dyDescent="0.15">
      <c r="A245" s="31">
        <f>物料参数!B244</f>
        <v>0</v>
      </c>
      <c r="B245" s="31" t="str">
        <f t="shared" si="21"/>
        <v/>
      </c>
      <c r="C245" s="31" t="str">
        <f t="shared" si="22"/>
        <v/>
      </c>
      <c r="D245" s="31" t="str">
        <f t="shared" si="23"/>
        <v/>
      </c>
      <c r="E245" s="31" t="str">
        <f t="shared" si="24"/>
        <v/>
      </c>
      <c r="G245" s="32">
        <f>SUMIFS(入库!F:F,入库!A:A,A245)</f>
        <v>0</v>
      </c>
      <c r="H245" s="32" t="str">
        <f>IFERROR(VLOOKUP(A245,物料参数!B:H,6,FALSE),"")</f>
        <v/>
      </c>
      <c r="I245" s="32" t="e">
        <f t="shared" si="27"/>
        <v>#VALUE!</v>
      </c>
      <c r="J245" s="44">
        <f>SUMIFS(出库!F:F,出库!A:A,A245)</f>
        <v>0</v>
      </c>
      <c r="K245" s="44" t="str">
        <f>IFERROR(VLOOKUP(A245,物料参数!B:H,7,FALSE),"")</f>
        <v/>
      </c>
      <c r="L245" s="44" t="e">
        <f t="shared" si="25"/>
        <v>#VALUE!</v>
      </c>
      <c r="M245" s="44">
        <f t="shared" si="26"/>
        <v>0</v>
      </c>
    </row>
    <row r="246" spans="1:13" ht="18" customHeight="1" x14ac:dyDescent="0.15">
      <c r="A246" s="31">
        <f>物料参数!B245</f>
        <v>0</v>
      </c>
      <c r="B246" s="31" t="str">
        <f t="shared" si="21"/>
        <v/>
      </c>
      <c r="C246" s="31" t="str">
        <f t="shared" si="22"/>
        <v/>
      </c>
      <c r="D246" s="31" t="str">
        <f t="shared" si="23"/>
        <v/>
      </c>
      <c r="E246" s="31" t="str">
        <f t="shared" si="24"/>
        <v/>
      </c>
      <c r="G246" s="32">
        <f>SUMIFS(入库!F:F,入库!A:A,A246)</f>
        <v>0</v>
      </c>
      <c r="H246" s="32" t="str">
        <f>IFERROR(VLOOKUP(A246,物料参数!B:H,6,FALSE),"")</f>
        <v/>
      </c>
      <c r="I246" s="32" t="e">
        <f t="shared" si="27"/>
        <v>#VALUE!</v>
      </c>
      <c r="J246" s="44">
        <f>SUMIFS(出库!F:F,出库!A:A,A246)</f>
        <v>0</v>
      </c>
      <c r="K246" s="44" t="str">
        <f>IFERROR(VLOOKUP(A246,物料参数!B:H,7,FALSE),"")</f>
        <v/>
      </c>
      <c r="L246" s="44" t="e">
        <f t="shared" si="25"/>
        <v>#VALUE!</v>
      </c>
      <c r="M246" s="44">
        <f t="shared" si="26"/>
        <v>0</v>
      </c>
    </row>
    <row r="247" spans="1:13" ht="18" customHeight="1" x14ac:dyDescent="0.15">
      <c r="A247" s="31">
        <f>物料参数!B246</f>
        <v>0</v>
      </c>
      <c r="B247" s="31" t="str">
        <f t="shared" si="21"/>
        <v/>
      </c>
      <c r="C247" s="31" t="str">
        <f t="shared" si="22"/>
        <v/>
      </c>
      <c r="D247" s="31" t="str">
        <f t="shared" si="23"/>
        <v/>
      </c>
      <c r="E247" s="31" t="str">
        <f t="shared" si="24"/>
        <v/>
      </c>
      <c r="G247" s="32">
        <f>SUMIFS(入库!F:F,入库!A:A,A247)</f>
        <v>0</v>
      </c>
      <c r="H247" s="32" t="str">
        <f>IFERROR(VLOOKUP(A247,物料参数!B:H,6,FALSE),"")</f>
        <v/>
      </c>
      <c r="I247" s="32" t="e">
        <f t="shared" si="27"/>
        <v>#VALUE!</v>
      </c>
      <c r="J247" s="44">
        <f>SUMIFS(出库!F:F,出库!A:A,A247)</f>
        <v>0</v>
      </c>
      <c r="K247" s="44" t="str">
        <f>IFERROR(VLOOKUP(A247,物料参数!B:H,7,FALSE),"")</f>
        <v/>
      </c>
      <c r="L247" s="44" t="e">
        <f t="shared" si="25"/>
        <v>#VALUE!</v>
      </c>
      <c r="M247" s="44">
        <f t="shared" si="26"/>
        <v>0</v>
      </c>
    </row>
    <row r="248" spans="1:13" ht="18" customHeight="1" x14ac:dyDescent="0.15">
      <c r="A248" s="31">
        <f>物料参数!B247</f>
        <v>0</v>
      </c>
      <c r="B248" s="31" t="str">
        <f t="shared" si="21"/>
        <v/>
      </c>
      <c r="C248" s="31" t="str">
        <f t="shared" si="22"/>
        <v/>
      </c>
      <c r="D248" s="31" t="str">
        <f t="shared" si="23"/>
        <v/>
      </c>
      <c r="E248" s="31" t="str">
        <f t="shared" si="24"/>
        <v/>
      </c>
      <c r="G248" s="32">
        <f>SUMIFS(入库!F:F,入库!A:A,A248)</f>
        <v>0</v>
      </c>
      <c r="H248" s="32" t="str">
        <f>IFERROR(VLOOKUP(A248,物料参数!B:H,6,FALSE),"")</f>
        <v/>
      </c>
      <c r="I248" s="32" t="e">
        <f t="shared" si="27"/>
        <v>#VALUE!</v>
      </c>
      <c r="J248" s="44">
        <f>SUMIFS(出库!F:F,出库!A:A,A248)</f>
        <v>0</v>
      </c>
      <c r="K248" s="44" t="str">
        <f>IFERROR(VLOOKUP(A248,物料参数!B:H,7,FALSE),"")</f>
        <v/>
      </c>
      <c r="L248" s="44" t="e">
        <f t="shared" si="25"/>
        <v>#VALUE!</v>
      </c>
      <c r="M248" s="44">
        <f t="shared" si="26"/>
        <v>0</v>
      </c>
    </row>
    <row r="249" spans="1:13" ht="18" customHeight="1" x14ac:dyDescent="0.15">
      <c r="A249" s="31">
        <f>物料参数!B248</f>
        <v>0</v>
      </c>
      <c r="B249" s="31" t="str">
        <f t="shared" si="21"/>
        <v/>
      </c>
      <c r="C249" s="31" t="str">
        <f t="shared" si="22"/>
        <v/>
      </c>
      <c r="D249" s="31" t="str">
        <f t="shared" si="23"/>
        <v/>
      </c>
      <c r="E249" s="31" t="str">
        <f t="shared" si="24"/>
        <v/>
      </c>
      <c r="G249" s="32">
        <f>SUMIFS(入库!F:F,入库!A:A,A249)</f>
        <v>0</v>
      </c>
      <c r="H249" s="32" t="str">
        <f>IFERROR(VLOOKUP(A249,物料参数!B:H,6,FALSE),"")</f>
        <v/>
      </c>
      <c r="I249" s="32" t="e">
        <f t="shared" si="27"/>
        <v>#VALUE!</v>
      </c>
      <c r="J249" s="44">
        <f>SUMIFS(出库!F:F,出库!A:A,A249)</f>
        <v>0</v>
      </c>
      <c r="K249" s="44" t="str">
        <f>IFERROR(VLOOKUP(A249,物料参数!B:H,7,FALSE),"")</f>
        <v/>
      </c>
      <c r="L249" s="44" t="e">
        <f t="shared" si="25"/>
        <v>#VALUE!</v>
      </c>
      <c r="M249" s="44">
        <f t="shared" si="26"/>
        <v>0</v>
      </c>
    </row>
    <row r="250" spans="1:13" ht="18" customHeight="1" x14ac:dyDescent="0.15">
      <c r="A250" s="31">
        <f>物料参数!B249</f>
        <v>0</v>
      </c>
      <c r="B250" s="31" t="str">
        <f t="shared" si="21"/>
        <v/>
      </c>
      <c r="C250" s="31" t="str">
        <f t="shared" si="22"/>
        <v/>
      </c>
      <c r="D250" s="31" t="str">
        <f t="shared" si="23"/>
        <v/>
      </c>
      <c r="E250" s="31" t="str">
        <f t="shared" si="24"/>
        <v/>
      </c>
      <c r="G250" s="32">
        <f>SUMIFS(入库!F:F,入库!A:A,A250)</f>
        <v>0</v>
      </c>
      <c r="H250" s="32" t="str">
        <f>IFERROR(VLOOKUP(A250,物料参数!B:H,6,FALSE),"")</f>
        <v/>
      </c>
      <c r="I250" s="32" t="e">
        <f t="shared" si="27"/>
        <v>#VALUE!</v>
      </c>
      <c r="J250" s="44">
        <f>SUMIFS(出库!F:F,出库!A:A,A250)</f>
        <v>0</v>
      </c>
      <c r="K250" s="44" t="str">
        <f>IFERROR(VLOOKUP(A250,物料参数!B:H,7,FALSE),"")</f>
        <v/>
      </c>
      <c r="L250" s="44" t="e">
        <f t="shared" si="25"/>
        <v>#VALUE!</v>
      </c>
      <c r="M250" s="44">
        <f t="shared" si="26"/>
        <v>0</v>
      </c>
    </row>
    <row r="251" spans="1:13" ht="18" customHeight="1" x14ac:dyDescent="0.15">
      <c r="A251" s="31">
        <f>物料参数!B250</f>
        <v>0</v>
      </c>
      <c r="B251" s="31" t="str">
        <f t="shared" si="21"/>
        <v/>
      </c>
      <c r="C251" s="31" t="str">
        <f t="shared" si="22"/>
        <v/>
      </c>
      <c r="D251" s="31" t="str">
        <f t="shared" si="23"/>
        <v/>
      </c>
      <c r="E251" s="31" t="str">
        <f t="shared" si="24"/>
        <v/>
      </c>
      <c r="G251" s="32">
        <f>SUMIFS(入库!F:F,入库!A:A,A251)</f>
        <v>0</v>
      </c>
      <c r="H251" s="32" t="str">
        <f>IFERROR(VLOOKUP(A251,物料参数!B:H,6,FALSE),"")</f>
        <v/>
      </c>
      <c r="I251" s="32" t="e">
        <f t="shared" si="27"/>
        <v>#VALUE!</v>
      </c>
      <c r="J251" s="44">
        <f>SUMIFS(出库!F:F,出库!A:A,A251)</f>
        <v>0</v>
      </c>
      <c r="K251" s="44" t="str">
        <f>IFERROR(VLOOKUP(A251,物料参数!B:H,7,FALSE),"")</f>
        <v/>
      </c>
      <c r="L251" s="44" t="e">
        <f t="shared" si="25"/>
        <v>#VALUE!</v>
      </c>
      <c r="M251" s="44">
        <f t="shared" si="26"/>
        <v>0</v>
      </c>
    </row>
    <row r="252" spans="1:13" ht="18" customHeight="1" x14ac:dyDescent="0.15">
      <c r="A252" s="31">
        <f>物料参数!B251</f>
        <v>0</v>
      </c>
      <c r="B252" s="31" t="str">
        <f t="shared" si="21"/>
        <v/>
      </c>
      <c r="C252" s="31" t="str">
        <f t="shared" si="22"/>
        <v/>
      </c>
      <c r="D252" s="31" t="str">
        <f t="shared" si="23"/>
        <v/>
      </c>
      <c r="E252" s="31" t="str">
        <f t="shared" si="24"/>
        <v/>
      </c>
      <c r="G252" s="32">
        <f>SUMIFS(入库!F:F,入库!A:A,A252)</f>
        <v>0</v>
      </c>
      <c r="H252" s="32" t="str">
        <f>IFERROR(VLOOKUP(A252,物料参数!B:H,6,FALSE),"")</f>
        <v/>
      </c>
      <c r="I252" s="32" t="e">
        <f t="shared" si="27"/>
        <v>#VALUE!</v>
      </c>
      <c r="J252" s="44">
        <f>SUMIFS(出库!F:F,出库!A:A,A252)</f>
        <v>0</v>
      </c>
      <c r="K252" s="44" t="str">
        <f>IFERROR(VLOOKUP(A252,物料参数!B:H,7,FALSE),"")</f>
        <v/>
      </c>
      <c r="L252" s="44" t="e">
        <f t="shared" si="25"/>
        <v>#VALUE!</v>
      </c>
      <c r="M252" s="44">
        <f t="shared" si="26"/>
        <v>0</v>
      </c>
    </row>
    <row r="253" spans="1:13" ht="18" customHeight="1" x14ac:dyDescent="0.15">
      <c r="A253" s="31">
        <f>物料参数!B252</f>
        <v>0</v>
      </c>
      <c r="B253" s="31" t="str">
        <f t="shared" si="21"/>
        <v/>
      </c>
      <c r="C253" s="31" t="str">
        <f t="shared" si="22"/>
        <v/>
      </c>
      <c r="D253" s="31" t="str">
        <f t="shared" si="23"/>
        <v/>
      </c>
      <c r="E253" s="31" t="str">
        <f t="shared" si="24"/>
        <v/>
      </c>
      <c r="G253" s="32">
        <f>SUMIFS(入库!F:F,入库!A:A,A253)</f>
        <v>0</v>
      </c>
      <c r="H253" s="32" t="str">
        <f>IFERROR(VLOOKUP(A253,物料参数!B:H,6,FALSE),"")</f>
        <v/>
      </c>
      <c r="I253" s="32" t="e">
        <f t="shared" si="27"/>
        <v>#VALUE!</v>
      </c>
      <c r="J253" s="44">
        <f>SUMIFS(出库!F:F,出库!A:A,A253)</f>
        <v>0</v>
      </c>
      <c r="K253" s="44" t="str">
        <f>IFERROR(VLOOKUP(A253,物料参数!B:H,7,FALSE),"")</f>
        <v/>
      </c>
      <c r="L253" s="44" t="e">
        <f t="shared" si="25"/>
        <v>#VALUE!</v>
      </c>
      <c r="M253" s="44">
        <f t="shared" si="26"/>
        <v>0</v>
      </c>
    </row>
    <row r="254" spans="1:13" ht="18" customHeight="1" x14ac:dyDescent="0.15">
      <c r="A254" s="31">
        <f>物料参数!B253</f>
        <v>0</v>
      </c>
      <c r="B254" s="31" t="str">
        <f t="shared" si="21"/>
        <v/>
      </c>
      <c r="C254" s="31" t="str">
        <f t="shared" si="22"/>
        <v/>
      </c>
      <c r="D254" s="31" t="str">
        <f t="shared" si="23"/>
        <v/>
      </c>
      <c r="E254" s="31" t="str">
        <f t="shared" si="24"/>
        <v/>
      </c>
      <c r="G254" s="32">
        <f>SUMIFS(入库!F:F,入库!A:A,A254)</f>
        <v>0</v>
      </c>
      <c r="H254" s="32" t="str">
        <f>IFERROR(VLOOKUP(A254,物料参数!B:H,6,FALSE),"")</f>
        <v/>
      </c>
      <c r="I254" s="32" t="e">
        <f t="shared" si="27"/>
        <v>#VALUE!</v>
      </c>
      <c r="J254" s="44">
        <f>SUMIFS(出库!F:F,出库!A:A,A254)</f>
        <v>0</v>
      </c>
      <c r="K254" s="44" t="str">
        <f>IFERROR(VLOOKUP(A254,物料参数!B:H,7,FALSE),"")</f>
        <v/>
      </c>
      <c r="L254" s="44" t="e">
        <f t="shared" si="25"/>
        <v>#VALUE!</v>
      </c>
      <c r="M254" s="44">
        <f t="shared" si="26"/>
        <v>0</v>
      </c>
    </row>
    <row r="255" spans="1:13" ht="18" customHeight="1" x14ac:dyDescent="0.15">
      <c r="A255" s="31">
        <f>物料参数!B254</f>
        <v>0</v>
      </c>
      <c r="B255" s="31" t="str">
        <f t="shared" si="21"/>
        <v/>
      </c>
      <c r="C255" s="31" t="str">
        <f t="shared" si="22"/>
        <v/>
      </c>
      <c r="D255" s="31" t="str">
        <f t="shared" si="23"/>
        <v/>
      </c>
      <c r="E255" s="31" t="str">
        <f t="shared" si="24"/>
        <v/>
      </c>
      <c r="G255" s="32">
        <f>SUMIFS(入库!F:F,入库!A:A,A255)</f>
        <v>0</v>
      </c>
      <c r="H255" s="32" t="str">
        <f>IFERROR(VLOOKUP(A255,物料参数!B:H,6,FALSE),"")</f>
        <v/>
      </c>
      <c r="I255" s="32" t="e">
        <f t="shared" si="27"/>
        <v>#VALUE!</v>
      </c>
      <c r="J255" s="44">
        <f>SUMIFS(出库!F:F,出库!A:A,A255)</f>
        <v>0</v>
      </c>
      <c r="K255" s="44" t="str">
        <f>IFERROR(VLOOKUP(A255,物料参数!B:H,7,FALSE),"")</f>
        <v/>
      </c>
      <c r="L255" s="44" t="e">
        <f t="shared" si="25"/>
        <v>#VALUE!</v>
      </c>
      <c r="M255" s="44">
        <f t="shared" si="26"/>
        <v>0</v>
      </c>
    </row>
    <row r="256" spans="1:13" ht="18" customHeight="1" x14ac:dyDescent="0.15">
      <c r="A256" s="31">
        <f>物料参数!B255</f>
        <v>0</v>
      </c>
      <c r="B256" s="31" t="str">
        <f t="shared" si="21"/>
        <v/>
      </c>
      <c r="C256" s="31" t="str">
        <f t="shared" si="22"/>
        <v/>
      </c>
      <c r="D256" s="31" t="str">
        <f t="shared" si="23"/>
        <v/>
      </c>
      <c r="E256" s="31" t="str">
        <f t="shared" si="24"/>
        <v/>
      </c>
      <c r="G256" s="32">
        <f>SUMIFS(入库!F:F,入库!A:A,A256)</f>
        <v>0</v>
      </c>
      <c r="H256" s="32" t="str">
        <f>IFERROR(VLOOKUP(A256,物料参数!B:H,6,FALSE),"")</f>
        <v/>
      </c>
      <c r="I256" s="32" t="e">
        <f t="shared" si="27"/>
        <v>#VALUE!</v>
      </c>
      <c r="J256" s="44">
        <f>SUMIFS(出库!F:F,出库!A:A,A256)</f>
        <v>0</v>
      </c>
      <c r="K256" s="44" t="str">
        <f>IFERROR(VLOOKUP(A256,物料参数!B:H,7,FALSE),"")</f>
        <v/>
      </c>
      <c r="L256" s="44" t="e">
        <f t="shared" si="25"/>
        <v>#VALUE!</v>
      </c>
      <c r="M256" s="44">
        <f t="shared" si="26"/>
        <v>0</v>
      </c>
    </row>
    <row r="257" spans="1:13" ht="18" customHeight="1" x14ac:dyDescent="0.15">
      <c r="A257" s="31">
        <f>物料参数!B256</f>
        <v>0</v>
      </c>
      <c r="B257" s="31" t="str">
        <f t="shared" si="21"/>
        <v/>
      </c>
      <c r="C257" s="31" t="str">
        <f t="shared" si="22"/>
        <v/>
      </c>
      <c r="D257" s="31" t="str">
        <f t="shared" si="23"/>
        <v/>
      </c>
      <c r="E257" s="31" t="str">
        <f t="shared" si="24"/>
        <v/>
      </c>
      <c r="G257" s="32">
        <f>SUMIFS(入库!F:F,入库!A:A,A257)</f>
        <v>0</v>
      </c>
      <c r="H257" s="32" t="str">
        <f>IFERROR(VLOOKUP(A257,物料参数!B:H,6,FALSE),"")</f>
        <v/>
      </c>
      <c r="I257" s="32" t="e">
        <f t="shared" si="27"/>
        <v>#VALUE!</v>
      </c>
      <c r="J257" s="44">
        <f>SUMIFS(出库!F:F,出库!A:A,A257)</f>
        <v>0</v>
      </c>
      <c r="K257" s="44" t="str">
        <f>IFERROR(VLOOKUP(A257,物料参数!B:H,7,FALSE),"")</f>
        <v/>
      </c>
      <c r="L257" s="44" t="e">
        <f t="shared" si="25"/>
        <v>#VALUE!</v>
      </c>
      <c r="M257" s="44">
        <f t="shared" si="26"/>
        <v>0</v>
      </c>
    </row>
    <row r="258" spans="1:13" ht="18" customHeight="1" x14ac:dyDescent="0.15">
      <c r="A258" s="31">
        <f>物料参数!B257</f>
        <v>0</v>
      </c>
      <c r="B258" s="31" t="str">
        <f t="shared" si="21"/>
        <v/>
      </c>
      <c r="C258" s="31" t="str">
        <f t="shared" si="22"/>
        <v/>
      </c>
      <c r="D258" s="31" t="str">
        <f t="shared" si="23"/>
        <v/>
      </c>
      <c r="E258" s="31" t="str">
        <f t="shared" si="24"/>
        <v/>
      </c>
      <c r="G258" s="32">
        <f>SUMIFS(入库!F:F,入库!A:A,A258)</f>
        <v>0</v>
      </c>
      <c r="H258" s="32" t="str">
        <f>IFERROR(VLOOKUP(A258,物料参数!B:H,6,FALSE),"")</f>
        <v/>
      </c>
      <c r="I258" s="32" t="e">
        <f t="shared" si="27"/>
        <v>#VALUE!</v>
      </c>
      <c r="J258" s="44">
        <f>SUMIFS(出库!F:F,出库!A:A,A258)</f>
        <v>0</v>
      </c>
      <c r="K258" s="44" t="str">
        <f>IFERROR(VLOOKUP(A258,物料参数!B:H,7,FALSE),"")</f>
        <v/>
      </c>
      <c r="L258" s="44" t="e">
        <f t="shared" si="25"/>
        <v>#VALUE!</v>
      </c>
      <c r="M258" s="44">
        <f t="shared" si="26"/>
        <v>0</v>
      </c>
    </row>
    <row r="259" spans="1:13" ht="18" customHeight="1" x14ac:dyDescent="0.15">
      <c r="A259" s="31">
        <f>物料参数!B258</f>
        <v>0</v>
      </c>
      <c r="B259" s="31" t="str">
        <f t="shared" si="21"/>
        <v/>
      </c>
      <c r="C259" s="31" t="str">
        <f t="shared" si="22"/>
        <v/>
      </c>
      <c r="D259" s="31" t="str">
        <f t="shared" si="23"/>
        <v/>
      </c>
      <c r="E259" s="31" t="str">
        <f t="shared" si="24"/>
        <v/>
      </c>
      <c r="G259" s="32">
        <f>SUMIFS(入库!F:F,入库!A:A,A259)</f>
        <v>0</v>
      </c>
      <c r="H259" s="32" t="str">
        <f>IFERROR(VLOOKUP(A259,物料参数!B:H,6,FALSE),"")</f>
        <v/>
      </c>
      <c r="I259" s="32" t="e">
        <f t="shared" si="27"/>
        <v>#VALUE!</v>
      </c>
      <c r="J259" s="44">
        <f>SUMIFS(出库!F:F,出库!A:A,A259)</f>
        <v>0</v>
      </c>
      <c r="K259" s="44" t="str">
        <f>IFERROR(VLOOKUP(A259,物料参数!B:H,7,FALSE),"")</f>
        <v/>
      </c>
      <c r="L259" s="44" t="e">
        <f t="shared" si="25"/>
        <v>#VALUE!</v>
      </c>
      <c r="M259" s="44">
        <f t="shared" si="26"/>
        <v>0</v>
      </c>
    </row>
    <row r="260" spans="1:13" ht="18" customHeight="1" x14ac:dyDescent="0.15">
      <c r="A260" s="31">
        <f>物料参数!B259</f>
        <v>0</v>
      </c>
      <c r="B260" s="31" t="str">
        <f t="shared" ref="B260:B323" si="28">IF($A260=0,"",IF(VLOOKUP($A260,nbbm,2,FALSE)=0,"无此物料",VLOOKUP($A260,nbbm,2,FALSE)))</f>
        <v/>
      </c>
      <c r="C260" s="31" t="str">
        <f t="shared" ref="C260:C323" si="29">IF($A260=0,"",IF(VLOOKUP($A260,nbbm,3,FALSE)=0,"-",VLOOKUP($A260,nbbm,3,FALSE)))</f>
        <v/>
      </c>
      <c r="D260" s="31" t="str">
        <f t="shared" ref="D260:D323" si="30">IF($A260=0,"",IF(VLOOKUP($A260,nbbm,4,FALSE)=0,"-",VLOOKUP($A260,nbbm,4,FALSE)))</f>
        <v/>
      </c>
      <c r="E260" s="31" t="str">
        <f t="shared" ref="E260:E323" si="31">IF($A260=0,"",IF(VLOOKUP($A260,nbbm,5,FALSE)=0,"-",VLOOKUP($A260,nbbm,5,FALSE)))</f>
        <v/>
      </c>
      <c r="G260" s="32">
        <f>SUMIFS(入库!F:F,入库!A:A,A260)</f>
        <v>0</v>
      </c>
      <c r="H260" s="32" t="str">
        <f>IFERROR(VLOOKUP(A260,物料参数!B:H,6,FALSE),"")</f>
        <v/>
      </c>
      <c r="I260" s="32" t="e">
        <f t="shared" si="27"/>
        <v>#VALUE!</v>
      </c>
      <c r="J260" s="44">
        <f>SUMIFS(出库!F:F,出库!A:A,A260)</f>
        <v>0</v>
      </c>
      <c r="K260" s="44" t="str">
        <f>IFERROR(VLOOKUP(A260,物料参数!B:H,7,FALSE),"")</f>
        <v/>
      </c>
      <c r="L260" s="44" t="e">
        <f t="shared" si="25"/>
        <v>#VALUE!</v>
      </c>
      <c r="M260" s="44">
        <f t="shared" si="26"/>
        <v>0</v>
      </c>
    </row>
    <row r="261" spans="1:13" ht="18" customHeight="1" x14ac:dyDescent="0.15">
      <c r="A261" s="31">
        <f>物料参数!B260</f>
        <v>0</v>
      </c>
      <c r="B261" s="31" t="str">
        <f t="shared" si="28"/>
        <v/>
      </c>
      <c r="C261" s="31" t="str">
        <f t="shared" si="29"/>
        <v/>
      </c>
      <c r="D261" s="31" t="str">
        <f t="shared" si="30"/>
        <v/>
      </c>
      <c r="E261" s="31" t="str">
        <f t="shared" si="31"/>
        <v/>
      </c>
      <c r="G261" s="32">
        <f>SUMIFS(入库!F:F,入库!A:A,A261)</f>
        <v>0</v>
      </c>
      <c r="H261" s="32" t="str">
        <f>IFERROR(VLOOKUP(A261,物料参数!B:H,6,FALSE),"")</f>
        <v/>
      </c>
      <c r="I261" s="32" t="e">
        <f t="shared" si="27"/>
        <v>#VALUE!</v>
      </c>
      <c r="J261" s="44">
        <f>SUMIFS(出库!F:F,出库!A:A,A261)</f>
        <v>0</v>
      </c>
      <c r="K261" s="44" t="str">
        <f>IFERROR(VLOOKUP(A261,物料参数!B:H,7,FALSE),"")</f>
        <v/>
      </c>
      <c r="L261" s="44" t="e">
        <f t="shared" ref="L261:L324" si="32">K261*J261</f>
        <v>#VALUE!</v>
      </c>
      <c r="M261" s="44">
        <f t="shared" ref="M261:M324" si="33">F261+G261-J261</f>
        <v>0</v>
      </c>
    </row>
    <row r="262" spans="1:13" ht="18" customHeight="1" x14ac:dyDescent="0.15">
      <c r="A262" s="31">
        <f>物料参数!B261</f>
        <v>0</v>
      </c>
      <c r="B262" s="31" t="str">
        <f t="shared" si="28"/>
        <v/>
      </c>
      <c r="C262" s="31" t="str">
        <f t="shared" si="29"/>
        <v/>
      </c>
      <c r="D262" s="31" t="str">
        <f t="shared" si="30"/>
        <v/>
      </c>
      <c r="E262" s="31" t="str">
        <f t="shared" si="31"/>
        <v/>
      </c>
      <c r="G262" s="32">
        <f>SUMIFS(入库!F:F,入库!A:A,A262)</f>
        <v>0</v>
      </c>
      <c r="H262" s="32" t="str">
        <f>IFERROR(VLOOKUP(A262,物料参数!B:H,6,FALSE),"")</f>
        <v/>
      </c>
      <c r="I262" s="32" t="e">
        <f t="shared" si="27"/>
        <v>#VALUE!</v>
      </c>
      <c r="J262" s="44">
        <f>SUMIFS(出库!F:F,出库!A:A,A262)</f>
        <v>0</v>
      </c>
      <c r="K262" s="44" t="str">
        <f>IFERROR(VLOOKUP(A262,物料参数!B:H,7,FALSE),"")</f>
        <v/>
      </c>
      <c r="L262" s="44" t="e">
        <f t="shared" si="32"/>
        <v>#VALUE!</v>
      </c>
      <c r="M262" s="44">
        <f t="shared" si="33"/>
        <v>0</v>
      </c>
    </row>
    <row r="263" spans="1:13" ht="18" customHeight="1" x14ac:dyDescent="0.15">
      <c r="A263" s="31">
        <f>物料参数!B262</f>
        <v>0</v>
      </c>
      <c r="B263" s="31" t="str">
        <f t="shared" si="28"/>
        <v/>
      </c>
      <c r="C263" s="31" t="str">
        <f t="shared" si="29"/>
        <v/>
      </c>
      <c r="D263" s="31" t="str">
        <f t="shared" si="30"/>
        <v/>
      </c>
      <c r="E263" s="31" t="str">
        <f t="shared" si="31"/>
        <v/>
      </c>
      <c r="G263" s="32">
        <f>SUMIFS(入库!F:F,入库!A:A,A263)</f>
        <v>0</v>
      </c>
      <c r="H263" s="32" t="str">
        <f>IFERROR(VLOOKUP(A263,物料参数!B:H,6,FALSE),"")</f>
        <v/>
      </c>
      <c r="I263" s="32" t="e">
        <f t="shared" si="27"/>
        <v>#VALUE!</v>
      </c>
      <c r="J263" s="44">
        <f>SUMIFS(出库!F:F,出库!A:A,A263)</f>
        <v>0</v>
      </c>
      <c r="K263" s="44" t="str">
        <f>IFERROR(VLOOKUP(A263,物料参数!B:H,7,FALSE),"")</f>
        <v/>
      </c>
      <c r="L263" s="44" t="e">
        <f t="shared" si="32"/>
        <v>#VALUE!</v>
      </c>
      <c r="M263" s="44">
        <f t="shared" si="33"/>
        <v>0</v>
      </c>
    </row>
    <row r="264" spans="1:13" ht="18" customHeight="1" x14ac:dyDescent="0.15">
      <c r="A264" s="31">
        <f>物料参数!B263</f>
        <v>0</v>
      </c>
      <c r="B264" s="31" t="str">
        <f t="shared" si="28"/>
        <v/>
      </c>
      <c r="C264" s="31" t="str">
        <f t="shared" si="29"/>
        <v/>
      </c>
      <c r="D264" s="31" t="str">
        <f t="shared" si="30"/>
        <v/>
      </c>
      <c r="E264" s="31" t="str">
        <f t="shared" si="31"/>
        <v/>
      </c>
      <c r="G264" s="32">
        <f>SUMIFS(入库!F:F,入库!A:A,A264)</f>
        <v>0</v>
      </c>
      <c r="H264" s="32" t="str">
        <f>IFERROR(VLOOKUP(A264,物料参数!B:H,6,FALSE),"")</f>
        <v/>
      </c>
      <c r="I264" s="32" t="e">
        <f t="shared" ref="I264:I308" si="34">G264*H264</f>
        <v>#VALUE!</v>
      </c>
      <c r="J264" s="44">
        <f>SUMIFS(出库!F:F,出库!A:A,A264)</f>
        <v>0</v>
      </c>
      <c r="K264" s="44" t="str">
        <f>IFERROR(VLOOKUP(A264,物料参数!B:H,7,FALSE),"")</f>
        <v/>
      </c>
      <c r="L264" s="44" t="e">
        <f t="shared" si="32"/>
        <v>#VALUE!</v>
      </c>
      <c r="M264" s="44">
        <f t="shared" si="33"/>
        <v>0</v>
      </c>
    </row>
    <row r="265" spans="1:13" ht="18" customHeight="1" x14ac:dyDescent="0.15">
      <c r="A265" s="31">
        <f>物料参数!B264</f>
        <v>0</v>
      </c>
      <c r="B265" s="31" t="str">
        <f t="shared" si="28"/>
        <v/>
      </c>
      <c r="C265" s="31" t="str">
        <f t="shared" si="29"/>
        <v/>
      </c>
      <c r="D265" s="31" t="str">
        <f t="shared" si="30"/>
        <v/>
      </c>
      <c r="E265" s="31" t="str">
        <f t="shared" si="31"/>
        <v/>
      </c>
      <c r="G265" s="32">
        <f>SUMIFS(入库!F:F,入库!A:A,A265)</f>
        <v>0</v>
      </c>
      <c r="H265" s="32" t="str">
        <f>IFERROR(VLOOKUP(A265,物料参数!B:H,6,FALSE),"")</f>
        <v/>
      </c>
      <c r="I265" s="32" t="e">
        <f t="shared" si="34"/>
        <v>#VALUE!</v>
      </c>
      <c r="J265" s="44">
        <f>SUMIFS(出库!F:F,出库!A:A,A265)</f>
        <v>0</v>
      </c>
      <c r="K265" s="44" t="str">
        <f>IFERROR(VLOOKUP(A265,物料参数!B:H,7,FALSE),"")</f>
        <v/>
      </c>
      <c r="L265" s="44" t="e">
        <f t="shared" si="32"/>
        <v>#VALUE!</v>
      </c>
      <c r="M265" s="44">
        <f t="shared" si="33"/>
        <v>0</v>
      </c>
    </row>
    <row r="266" spans="1:13" ht="18" customHeight="1" x14ac:dyDescent="0.15">
      <c r="A266" s="31">
        <f>物料参数!B265</f>
        <v>0</v>
      </c>
      <c r="B266" s="31" t="str">
        <f t="shared" si="28"/>
        <v/>
      </c>
      <c r="C266" s="31" t="str">
        <f t="shared" si="29"/>
        <v/>
      </c>
      <c r="D266" s="31" t="str">
        <f t="shared" si="30"/>
        <v/>
      </c>
      <c r="E266" s="31" t="str">
        <f t="shared" si="31"/>
        <v/>
      </c>
      <c r="G266" s="32">
        <f>SUMIFS(入库!F:F,入库!A:A,A266)</f>
        <v>0</v>
      </c>
      <c r="H266" s="32" t="str">
        <f>IFERROR(VLOOKUP(A266,物料参数!B:H,6,FALSE),"")</f>
        <v/>
      </c>
      <c r="I266" s="32" t="e">
        <f t="shared" si="34"/>
        <v>#VALUE!</v>
      </c>
      <c r="J266" s="44">
        <f>SUMIFS(出库!F:F,出库!A:A,A266)</f>
        <v>0</v>
      </c>
      <c r="K266" s="44" t="str">
        <f>IFERROR(VLOOKUP(A266,物料参数!B:H,7,FALSE),"")</f>
        <v/>
      </c>
      <c r="L266" s="44" t="e">
        <f t="shared" si="32"/>
        <v>#VALUE!</v>
      </c>
      <c r="M266" s="44">
        <f t="shared" si="33"/>
        <v>0</v>
      </c>
    </row>
    <row r="267" spans="1:13" ht="18" customHeight="1" x14ac:dyDescent="0.15">
      <c r="A267" s="31">
        <f>物料参数!B266</f>
        <v>0</v>
      </c>
      <c r="B267" s="31" t="str">
        <f t="shared" si="28"/>
        <v/>
      </c>
      <c r="C267" s="31" t="str">
        <f t="shared" si="29"/>
        <v/>
      </c>
      <c r="D267" s="31" t="str">
        <f t="shared" si="30"/>
        <v/>
      </c>
      <c r="E267" s="31" t="str">
        <f t="shared" si="31"/>
        <v/>
      </c>
      <c r="G267" s="32">
        <f>SUMIFS(入库!F:F,入库!A:A,A267)</f>
        <v>0</v>
      </c>
      <c r="H267" s="32" t="str">
        <f>IFERROR(VLOOKUP(A267,物料参数!B:H,6,FALSE),"")</f>
        <v/>
      </c>
      <c r="I267" s="32" t="e">
        <f t="shared" si="34"/>
        <v>#VALUE!</v>
      </c>
      <c r="J267" s="44">
        <f>SUMIFS(出库!F:F,出库!A:A,A267)</f>
        <v>0</v>
      </c>
      <c r="K267" s="44" t="str">
        <f>IFERROR(VLOOKUP(A267,物料参数!B:H,7,FALSE),"")</f>
        <v/>
      </c>
      <c r="L267" s="44" t="e">
        <f t="shared" si="32"/>
        <v>#VALUE!</v>
      </c>
      <c r="M267" s="44">
        <f t="shared" si="33"/>
        <v>0</v>
      </c>
    </row>
    <row r="268" spans="1:13" ht="18" customHeight="1" x14ac:dyDescent="0.15">
      <c r="A268" s="31">
        <f>物料参数!B267</f>
        <v>0</v>
      </c>
      <c r="B268" s="31" t="str">
        <f t="shared" si="28"/>
        <v/>
      </c>
      <c r="C268" s="31" t="str">
        <f t="shared" si="29"/>
        <v/>
      </c>
      <c r="D268" s="31" t="str">
        <f t="shared" si="30"/>
        <v/>
      </c>
      <c r="E268" s="31" t="str">
        <f t="shared" si="31"/>
        <v/>
      </c>
      <c r="G268" s="32">
        <f>SUMIFS(入库!F:F,入库!A:A,A268)</f>
        <v>0</v>
      </c>
      <c r="H268" s="32" t="str">
        <f>IFERROR(VLOOKUP(A268,物料参数!B:H,6,FALSE),"")</f>
        <v/>
      </c>
      <c r="I268" s="32" t="e">
        <f t="shared" si="34"/>
        <v>#VALUE!</v>
      </c>
      <c r="J268" s="44">
        <f>SUMIFS(出库!F:F,出库!A:A,A268)</f>
        <v>0</v>
      </c>
      <c r="K268" s="44" t="str">
        <f>IFERROR(VLOOKUP(A268,物料参数!B:H,7,FALSE),"")</f>
        <v/>
      </c>
      <c r="L268" s="44" t="e">
        <f t="shared" si="32"/>
        <v>#VALUE!</v>
      </c>
      <c r="M268" s="44">
        <f t="shared" si="33"/>
        <v>0</v>
      </c>
    </row>
    <row r="269" spans="1:13" ht="18" customHeight="1" x14ac:dyDescent="0.15">
      <c r="A269" s="31">
        <f>物料参数!B268</f>
        <v>0</v>
      </c>
      <c r="B269" s="31" t="str">
        <f t="shared" si="28"/>
        <v/>
      </c>
      <c r="C269" s="31" t="str">
        <f t="shared" si="29"/>
        <v/>
      </c>
      <c r="D269" s="31" t="str">
        <f t="shared" si="30"/>
        <v/>
      </c>
      <c r="E269" s="31" t="str">
        <f t="shared" si="31"/>
        <v/>
      </c>
      <c r="G269" s="32">
        <f>SUMIFS(入库!F:F,入库!A:A,A269)</f>
        <v>0</v>
      </c>
      <c r="H269" s="32" t="str">
        <f>IFERROR(VLOOKUP(A269,物料参数!B:H,6,FALSE),"")</f>
        <v/>
      </c>
      <c r="I269" s="32" t="e">
        <f t="shared" si="34"/>
        <v>#VALUE!</v>
      </c>
      <c r="J269" s="44">
        <f>SUMIFS(出库!F:F,出库!A:A,A269)</f>
        <v>0</v>
      </c>
      <c r="K269" s="44" t="str">
        <f>IFERROR(VLOOKUP(A269,物料参数!B:H,7,FALSE),"")</f>
        <v/>
      </c>
      <c r="L269" s="44" t="e">
        <f t="shared" si="32"/>
        <v>#VALUE!</v>
      </c>
      <c r="M269" s="44">
        <f t="shared" si="33"/>
        <v>0</v>
      </c>
    </row>
    <row r="270" spans="1:13" ht="18" customHeight="1" x14ac:dyDescent="0.15">
      <c r="A270" s="31">
        <f>物料参数!B269</f>
        <v>0</v>
      </c>
      <c r="B270" s="31" t="str">
        <f t="shared" si="28"/>
        <v/>
      </c>
      <c r="C270" s="31" t="str">
        <f t="shared" si="29"/>
        <v/>
      </c>
      <c r="D270" s="31" t="str">
        <f t="shared" si="30"/>
        <v/>
      </c>
      <c r="E270" s="31" t="str">
        <f t="shared" si="31"/>
        <v/>
      </c>
      <c r="G270" s="32">
        <f>SUMIFS(入库!F:F,入库!A:A,A270)</f>
        <v>0</v>
      </c>
      <c r="H270" s="32" t="str">
        <f>IFERROR(VLOOKUP(A270,物料参数!B:H,6,FALSE),"")</f>
        <v/>
      </c>
      <c r="I270" s="32" t="e">
        <f t="shared" si="34"/>
        <v>#VALUE!</v>
      </c>
      <c r="J270" s="44">
        <f>SUMIFS(出库!F:F,出库!A:A,A270)</f>
        <v>0</v>
      </c>
      <c r="K270" s="44" t="str">
        <f>IFERROR(VLOOKUP(A270,物料参数!B:H,7,FALSE),"")</f>
        <v/>
      </c>
      <c r="L270" s="44" t="e">
        <f t="shared" si="32"/>
        <v>#VALUE!</v>
      </c>
      <c r="M270" s="44">
        <f t="shared" si="33"/>
        <v>0</v>
      </c>
    </row>
    <row r="271" spans="1:13" ht="18" customHeight="1" x14ac:dyDescent="0.15">
      <c r="A271" s="31">
        <f>物料参数!B270</f>
        <v>0</v>
      </c>
      <c r="B271" s="31" t="str">
        <f t="shared" si="28"/>
        <v/>
      </c>
      <c r="C271" s="31" t="str">
        <f t="shared" si="29"/>
        <v/>
      </c>
      <c r="D271" s="31" t="str">
        <f t="shared" si="30"/>
        <v/>
      </c>
      <c r="E271" s="31" t="str">
        <f t="shared" si="31"/>
        <v/>
      </c>
      <c r="G271" s="32">
        <f>SUMIFS(入库!F:F,入库!A:A,A271)</f>
        <v>0</v>
      </c>
      <c r="H271" s="32" t="str">
        <f>IFERROR(VLOOKUP(A271,物料参数!B:H,6,FALSE),"")</f>
        <v/>
      </c>
      <c r="I271" s="32" t="e">
        <f t="shared" si="34"/>
        <v>#VALUE!</v>
      </c>
      <c r="J271" s="44">
        <f>SUMIFS(出库!F:F,出库!A:A,A271)</f>
        <v>0</v>
      </c>
      <c r="K271" s="44" t="str">
        <f>IFERROR(VLOOKUP(A271,物料参数!B:H,7,FALSE),"")</f>
        <v/>
      </c>
      <c r="L271" s="44" t="e">
        <f t="shared" si="32"/>
        <v>#VALUE!</v>
      </c>
      <c r="M271" s="44">
        <f t="shared" si="33"/>
        <v>0</v>
      </c>
    </row>
    <row r="272" spans="1:13" ht="18" customHeight="1" x14ac:dyDescent="0.15">
      <c r="A272" s="31">
        <f>物料参数!B271</f>
        <v>0</v>
      </c>
      <c r="B272" s="31" t="str">
        <f t="shared" si="28"/>
        <v/>
      </c>
      <c r="C272" s="31" t="str">
        <f t="shared" si="29"/>
        <v/>
      </c>
      <c r="D272" s="31" t="str">
        <f t="shared" si="30"/>
        <v/>
      </c>
      <c r="E272" s="31" t="str">
        <f t="shared" si="31"/>
        <v/>
      </c>
      <c r="G272" s="32">
        <f>SUMIFS(入库!F:F,入库!A:A,A272)</f>
        <v>0</v>
      </c>
      <c r="H272" s="32" t="str">
        <f>IFERROR(VLOOKUP(A272,物料参数!B:H,6,FALSE),"")</f>
        <v/>
      </c>
      <c r="I272" s="32" t="e">
        <f t="shared" si="34"/>
        <v>#VALUE!</v>
      </c>
      <c r="J272" s="44">
        <f>SUMIFS(出库!F:F,出库!A:A,A272)</f>
        <v>0</v>
      </c>
      <c r="K272" s="44" t="str">
        <f>IFERROR(VLOOKUP(A272,物料参数!B:H,7,FALSE),"")</f>
        <v/>
      </c>
      <c r="L272" s="44" t="e">
        <f t="shared" si="32"/>
        <v>#VALUE!</v>
      </c>
      <c r="M272" s="44">
        <f t="shared" si="33"/>
        <v>0</v>
      </c>
    </row>
    <row r="273" spans="1:13" ht="18" customHeight="1" x14ac:dyDescent="0.15">
      <c r="A273" s="31">
        <f>物料参数!B272</f>
        <v>0</v>
      </c>
      <c r="B273" s="31" t="str">
        <f t="shared" si="28"/>
        <v/>
      </c>
      <c r="C273" s="31" t="str">
        <f t="shared" si="29"/>
        <v/>
      </c>
      <c r="D273" s="31" t="str">
        <f t="shared" si="30"/>
        <v/>
      </c>
      <c r="E273" s="31" t="str">
        <f t="shared" si="31"/>
        <v/>
      </c>
      <c r="G273" s="32">
        <f>SUMIFS(入库!F:F,入库!A:A,A273)</f>
        <v>0</v>
      </c>
      <c r="H273" s="32" t="str">
        <f>IFERROR(VLOOKUP(A273,物料参数!B:H,6,FALSE),"")</f>
        <v/>
      </c>
      <c r="I273" s="32" t="e">
        <f t="shared" si="34"/>
        <v>#VALUE!</v>
      </c>
      <c r="J273" s="44">
        <f>SUMIFS(出库!F:F,出库!A:A,A273)</f>
        <v>0</v>
      </c>
      <c r="K273" s="44" t="str">
        <f>IFERROR(VLOOKUP(A273,物料参数!B:H,7,FALSE),"")</f>
        <v/>
      </c>
      <c r="L273" s="44" t="e">
        <f t="shared" si="32"/>
        <v>#VALUE!</v>
      </c>
      <c r="M273" s="44">
        <f t="shared" si="33"/>
        <v>0</v>
      </c>
    </row>
    <row r="274" spans="1:13" ht="18" customHeight="1" x14ac:dyDescent="0.15">
      <c r="A274" s="31">
        <f>物料参数!B273</f>
        <v>0</v>
      </c>
      <c r="B274" s="31" t="str">
        <f t="shared" si="28"/>
        <v/>
      </c>
      <c r="C274" s="31" t="str">
        <f t="shared" si="29"/>
        <v/>
      </c>
      <c r="D274" s="31" t="str">
        <f t="shared" si="30"/>
        <v/>
      </c>
      <c r="E274" s="31" t="str">
        <f t="shared" si="31"/>
        <v/>
      </c>
      <c r="G274" s="32">
        <f>SUMIFS(入库!F:F,入库!A:A,A274)</f>
        <v>0</v>
      </c>
      <c r="H274" s="32" t="str">
        <f>IFERROR(VLOOKUP(A274,物料参数!B:H,6,FALSE),"")</f>
        <v/>
      </c>
      <c r="I274" s="32" t="e">
        <f t="shared" si="34"/>
        <v>#VALUE!</v>
      </c>
      <c r="J274" s="44">
        <f>SUMIFS(出库!F:F,出库!A:A,A274)</f>
        <v>0</v>
      </c>
      <c r="K274" s="44" t="str">
        <f>IFERROR(VLOOKUP(A274,物料参数!B:H,7,FALSE),"")</f>
        <v/>
      </c>
      <c r="L274" s="44" t="e">
        <f t="shared" si="32"/>
        <v>#VALUE!</v>
      </c>
      <c r="M274" s="44">
        <f t="shared" si="33"/>
        <v>0</v>
      </c>
    </row>
    <row r="275" spans="1:13" ht="18" customHeight="1" x14ac:dyDescent="0.15">
      <c r="A275" s="31">
        <f>物料参数!B274</f>
        <v>0</v>
      </c>
      <c r="B275" s="31" t="str">
        <f t="shared" si="28"/>
        <v/>
      </c>
      <c r="C275" s="31" t="str">
        <f t="shared" si="29"/>
        <v/>
      </c>
      <c r="D275" s="31" t="str">
        <f t="shared" si="30"/>
        <v/>
      </c>
      <c r="E275" s="31" t="str">
        <f t="shared" si="31"/>
        <v/>
      </c>
      <c r="G275" s="32">
        <f>SUMIFS(入库!F:F,入库!A:A,A275)</f>
        <v>0</v>
      </c>
      <c r="H275" s="32" t="str">
        <f>IFERROR(VLOOKUP(A275,物料参数!B:H,6,FALSE),"")</f>
        <v/>
      </c>
      <c r="I275" s="32" t="e">
        <f t="shared" si="34"/>
        <v>#VALUE!</v>
      </c>
      <c r="J275" s="44">
        <f>SUMIFS(出库!F:F,出库!A:A,A275)</f>
        <v>0</v>
      </c>
      <c r="K275" s="44" t="str">
        <f>IFERROR(VLOOKUP(A275,物料参数!B:H,7,FALSE),"")</f>
        <v/>
      </c>
      <c r="L275" s="44" t="e">
        <f t="shared" si="32"/>
        <v>#VALUE!</v>
      </c>
      <c r="M275" s="44">
        <f t="shared" si="33"/>
        <v>0</v>
      </c>
    </row>
    <row r="276" spans="1:13" ht="18" customHeight="1" x14ac:dyDescent="0.15">
      <c r="A276" s="31">
        <f>物料参数!B275</f>
        <v>0</v>
      </c>
      <c r="B276" s="31" t="str">
        <f t="shared" si="28"/>
        <v/>
      </c>
      <c r="C276" s="31" t="str">
        <f t="shared" si="29"/>
        <v/>
      </c>
      <c r="D276" s="31" t="str">
        <f t="shared" si="30"/>
        <v/>
      </c>
      <c r="E276" s="31" t="str">
        <f t="shared" si="31"/>
        <v/>
      </c>
      <c r="G276" s="32">
        <f>SUMIFS(入库!F:F,入库!A:A,A276)</f>
        <v>0</v>
      </c>
      <c r="H276" s="32" t="str">
        <f>IFERROR(VLOOKUP(A276,物料参数!B:H,6,FALSE),"")</f>
        <v/>
      </c>
      <c r="I276" s="32" t="e">
        <f t="shared" si="34"/>
        <v>#VALUE!</v>
      </c>
      <c r="J276" s="44">
        <f>SUMIFS(出库!F:F,出库!A:A,A276)</f>
        <v>0</v>
      </c>
      <c r="K276" s="44" t="str">
        <f>IFERROR(VLOOKUP(A276,物料参数!B:H,7,FALSE),"")</f>
        <v/>
      </c>
      <c r="L276" s="44" t="e">
        <f t="shared" si="32"/>
        <v>#VALUE!</v>
      </c>
      <c r="M276" s="44">
        <f t="shared" si="33"/>
        <v>0</v>
      </c>
    </row>
    <row r="277" spans="1:13" ht="18" customHeight="1" x14ac:dyDescent="0.15">
      <c r="A277" s="31">
        <f>物料参数!B276</f>
        <v>0</v>
      </c>
      <c r="B277" s="31" t="str">
        <f t="shared" si="28"/>
        <v/>
      </c>
      <c r="C277" s="31" t="str">
        <f t="shared" si="29"/>
        <v/>
      </c>
      <c r="D277" s="31" t="str">
        <f t="shared" si="30"/>
        <v/>
      </c>
      <c r="E277" s="31" t="str">
        <f t="shared" si="31"/>
        <v/>
      </c>
      <c r="G277" s="32">
        <f>SUMIFS(入库!F:F,入库!A:A,A277)</f>
        <v>0</v>
      </c>
      <c r="H277" s="32" t="str">
        <f>IFERROR(VLOOKUP(A277,物料参数!B:H,6,FALSE),"")</f>
        <v/>
      </c>
      <c r="I277" s="32" t="e">
        <f t="shared" si="34"/>
        <v>#VALUE!</v>
      </c>
      <c r="J277" s="44">
        <f>SUMIFS(出库!F:F,出库!A:A,A277)</f>
        <v>0</v>
      </c>
      <c r="K277" s="44" t="str">
        <f>IFERROR(VLOOKUP(A277,物料参数!B:H,7,FALSE),"")</f>
        <v/>
      </c>
      <c r="L277" s="44" t="e">
        <f t="shared" si="32"/>
        <v>#VALUE!</v>
      </c>
      <c r="M277" s="44">
        <f t="shared" si="33"/>
        <v>0</v>
      </c>
    </row>
    <row r="278" spans="1:13" ht="18" customHeight="1" x14ac:dyDescent="0.15">
      <c r="A278" s="31">
        <f>物料参数!B277</f>
        <v>0</v>
      </c>
      <c r="B278" s="31" t="str">
        <f t="shared" si="28"/>
        <v/>
      </c>
      <c r="C278" s="31" t="str">
        <f t="shared" si="29"/>
        <v/>
      </c>
      <c r="D278" s="31" t="str">
        <f t="shared" si="30"/>
        <v/>
      </c>
      <c r="E278" s="31" t="str">
        <f t="shared" si="31"/>
        <v/>
      </c>
      <c r="G278" s="32">
        <f>SUMIFS(入库!F:F,入库!A:A,A278)</f>
        <v>0</v>
      </c>
      <c r="H278" s="32" t="str">
        <f>IFERROR(VLOOKUP(A278,物料参数!B:H,6,FALSE),"")</f>
        <v/>
      </c>
      <c r="I278" s="32" t="e">
        <f t="shared" si="34"/>
        <v>#VALUE!</v>
      </c>
      <c r="J278" s="44">
        <f>SUMIFS(出库!F:F,出库!A:A,A278)</f>
        <v>0</v>
      </c>
      <c r="K278" s="44" t="str">
        <f>IFERROR(VLOOKUP(A278,物料参数!B:H,7,FALSE),"")</f>
        <v/>
      </c>
      <c r="L278" s="44" t="e">
        <f t="shared" si="32"/>
        <v>#VALUE!</v>
      </c>
      <c r="M278" s="44">
        <f t="shared" si="33"/>
        <v>0</v>
      </c>
    </row>
    <row r="279" spans="1:13" ht="18" customHeight="1" x14ac:dyDescent="0.15">
      <c r="A279" s="31">
        <f>物料参数!B278</f>
        <v>0</v>
      </c>
      <c r="B279" s="31" t="str">
        <f t="shared" si="28"/>
        <v/>
      </c>
      <c r="C279" s="31" t="str">
        <f t="shared" si="29"/>
        <v/>
      </c>
      <c r="D279" s="31" t="str">
        <f t="shared" si="30"/>
        <v/>
      </c>
      <c r="E279" s="31" t="str">
        <f t="shared" si="31"/>
        <v/>
      </c>
      <c r="G279" s="32">
        <f>SUMIFS(入库!F:F,入库!A:A,A279)</f>
        <v>0</v>
      </c>
      <c r="H279" s="32" t="str">
        <f>IFERROR(VLOOKUP(A279,物料参数!B:H,6,FALSE),"")</f>
        <v/>
      </c>
      <c r="I279" s="32" t="e">
        <f t="shared" si="34"/>
        <v>#VALUE!</v>
      </c>
      <c r="J279" s="44">
        <f>SUMIFS(出库!F:F,出库!A:A,A279)</f>
        <v>0</v>
      </c>
      <c r="K279" s="44" t="str">
        <f>IFERROR(VLOOKUP(A279,物料参数!B:H,7,FALSE),"")</f>
        <v/>
      </c>
      <c r="L279" s="44" t="e">
        <f t="shared" si="32"/>
        <v>#VALUE!</v>
      </c>
      <c r="M279" s="44">
        <f t="shared" si="33"/>
        <v>0</v>
      </c>
    </row>
    <row r="280" spans="1:13" ht="18" customHeight="1" x14ac:dyDescent="0.15">
      <c r="A280" s="31">
        <f>物料参数!B279</f>
        <v>0</v>
      </c>
      <c r="B280" s="31" t="str">
        <f t="shared" si="28"/>
        <v/>
      </c>
      <c r="C280" s="31" t="str">
        <f t="shared" si="29"/>
        <v/>
      </c>
      <c r="D280" s="31" t="str">
        <f t="shared" si="30"/>
        <v/>
      </c>
      <c r="E280" s="31" t="str">
        <f t="shared" si="31"/>
        <v/>
      </c>
      <c r="G280" s="32">
        <f>SUMIFS(入库!F:F,入库!A:A,A280)</f>
        <v>0</v>
      </c>
      <c r="H280" s="32" t="str">
        <f>IFERROR(VLOOKUP(A280,物料参数!B:H,6,FALSE),"")</f>
        <v/>
      </c>
      <c r="I280" s="32" t="e">
        <f t="shared" si="34"/>
        <v>#VALUE!</v>
      </c>
      <c r="J280" s="44">
        <f>SUMIFS(出库!F:F,出库!A:A,A280)</f>
        <v>0</v>
      </c>
      <c r="K280" s="44" t="str">
        <f>IFERROR(VLOOKUP(A280,物料参数!B:H,7,FALSE),"")</f>
        <v/>
      </c>
      <c r="L280" s="44" t="e">
        <f t="shared" si="32"/>
        <v>#VALUE!</v>
      </c>
      <c r="M280" s="44">
        <f t="shared" si="33"/>
        <v>0</v>
      </c>
    </row>
    <row r="281" spans="1:13" ht="18" customHeight="1" x14ac:dyDescent="0.15">
      <c r="A281" s="31">
        <f>物料参数!B280</f>
        <v>0</v>
      </c>
      <c r="B281" s="31" t="str">
        <f t="shared" si="28"/>
        <v/>
      </c>
      <c r="C281" s="31" t="str">
        <f t="shared" si="29"/>
        <v/>
      </c>
      <c r="D281" s="31" t="str">
        <f t="shared" si="30"/>
        <v/>
      </c>
      <c r="E281" s="31" t="str">
        <f t="shared" si="31"/>
        <v/>
      </c>
      <c r="G281" s="32">
        <f>SUMIFS(入库!F:F,入库!A:A,A281)</f>
        <v>0</v>
      </c>
      <c r="H281" s="32" t="str">
        <f>IFERROR(VLOOKUP(A281,物料参数!B:H,6,FALSE),"")</f>
        <v/>
      </c>
      <c r="I281" s="32" t="e">
        <f t="shared" si="34"/>
        <v>#VALUE!</v>
      </c>
      <c r="J281" s="44">
        <f>SUMIFS(出库!F:F,出库!A:A,A281)</f>
        <v>0</v>
      </c>
      <c r="K281" s="44" t="str">
        <f>IFERROR(VLOOKUP(A281,物料参数!B:H,7,FALSE),"")</f>
        <v/>
      </c>
      <c r="L281" s="44" t="e">
        <f t="shared" si="32"/>
        <v>#VALUE!</v>
      </c>
      <c r="M281" s="44">
        <f t="shared" si="33"/>
        <v>0</v>
      </c>
    </row>
    <row r="282" spans="1:13" ht="18" customHeight="1" x14ac:dyDescent="0.15">
      <c r="A282" s="31">
        <f>物料参数!B281</f>
        <v>0</v>
      </c>
      <c r="B282" s="31" t="str">
        <f t="shared" si="28"/>
        <v/>
      </c>
      <c r="C282" s="31" t="str">
        <f t="shared" si="29"/>
        <v/>
      </c>
      <c r="D282" s="31" t="str">
        <f t="shared" si="30"/>
        <v/>
      </c>
      <c r="E282" s="31" t="str">
        <f t="shared" si="31"/>
        <v/>
      </c>
      <c r="G282" s="32">
        <f>SUMIFS(入库!F:F,入库!A:A,A282)</f>
        <v>0</v>
      </c>
      <c r="H282" s="32" t="str">
        <f>IFERROR(VLOOKUP(A282,物料参数!B:H,6,FALSE),"")</f>
        <v/>
      </c>
      <c r="I282" s="32" t="e">
        <f t="shared" si="34"/>
        <v>#VALUE!</v>
      </c>
      <c r="J282" s="44">
        <f>SUMIFS(出库!F:F,出库!A:A,A282)</f>
        <v>0</v>
      </c>
      <c r="K282" s="44" t="str">
        <f>IFERROR(VLOOKUP(A282,物料参数!B:H,7,FALSE),"")</f>
        <v/>
      </c>
      <c r="L282" s="44" t="e">
        <f t="shared" si="32"/>
        <v>#VALUE!</v>
      </c>
      <c r="M282" s="44">
        <f t="shared" si="33"/>
        <v>0</v>
      </c>
    </row>
    <row r="283" spans="1:13" ht="18" customHeight="1" x14ac:dyDescent="0.15">
      <c r="A283" s="31">
        <f>物料参数!B282</f>
        <v>0</v>
      </c>
      <c r="B283" s="31" t="str">
        <f t="shared" si="28"/>
        <v/>
      </c>
      <c r="C283" s="31" t="str">
        <f t="shared" si="29"/>
        <v/>
      </c>
      <c r="D283" s="31" t="str">
        <f t="shared" si="30"/>
        <v/>
      </c>
      <c r="E283" s="31" t="str">
        <f t="shared" si="31"/>
        <v/>
      </c>
      <c r="G283" s="32">
        <f>SUMIFS(入库!F:F,入库!A:A,A283)</f>
        <v>0</v>
      </c>
      <c r="H283" s="32" t="str">
        <f>IFERROR(VLOOKUP(A283,物料参数!B:H,6,FALSE),"")</f>
        <v/>
      </c>
      <c r="I283" s="32" t="e">
        <f t="shared" si="34"/>
        <v>#VALUE!</v>
      </c>
      <c r="J283" s="44">
        <f>SUMIFS(出库!F:F,出库!A:A,A283)</f>
        <v>0</v>
      </c>
      <c r="K283" s="44" t="str">
        <f>IFERROR(VLOOKUP(A283,物料参数!B:H,7,FALSE),"")</f>
        <v/>
      </c>
      <c r="L283" s="44" t="e">
        <f t="shared" si="32"/>
        <v>#VALUE!</v>
      </c>
      <c r="M283" s="44">
        <f t="shared" si="33"/>
        <v>0</v>
      </c>
    </row>
    <row r="284" spans="1:13" ht="18" customHeight="1" x14ac:dyDescent="0.15">
      <c r="A284" s="31">
        <f>物料参数!B283</f>
        <v>0</v>
      </c>
      <c r="B284" s="31" t="str">
        <f t="shared" si="28"/>
        <v/>
      </c>
      <c r="C284" s="31" t="str">
        <f t="shared" si="29"/>
        <v/>
      </c>
      <c r="D284" s="31" t="str">
        <f t="shared" si="30"/>
        <v/>
      </c>
      <c r="E284" s="31" t="str">
        <f t="shared" si="31"/>
        <v/>
      </c>
      <c r="G284" s="32">
        <f>SUMIFS(入库!F:F,入库!A:A,A284)</f>
        <v>0</v>
      </c>
      <c r="H284" s="32" t="str">
        <f>IFERROR(VLOOKUP(A284,物料参数!B:H,6,FALSE),"")</f>
        <v/>
      </c>
      <c r="I284" s="32" t="e">
        <f t="shared" si="34"/>
        <v>#VALUE!</v>
      </c>
      <c r="J284" s="44">
        <f>SUMIFS(出库!F:F,出库!A:A,A284)</f>
        <v>0</v>
      </c>
      <c r="K284" s="44" t="str">
        <f>IFERROR(VLOOKUP(A284,物料参数!B:H,7,FALSE),"")</f>
        <v/>
      </c>
      <c r="L284" s="44" t="e">
        <f t="shared" si="32"/>
        <v>#VALUE!</v>
      </c>
      <c r="M284" s="44">
        <f t="shared" si="33"/>
        <v>0</v>
      </c>
    </row>
    <row r="285" spans="1:13" ht="18" customHeight="1" x14ac:dyDescent="0.15">
      <c r="A285" s="31">
        <f>物料参数!B284</f>
        <v>0</v>
      </c>
      <c r="B285" s="31" t="str">
        <f t="shared" si="28"/>
        <v/>
      </c>
      <c r="C285" s="31" t="str">
        <f t="shared" si="29"/>
        <v/>
      </c>
      <c r="D285" s="31" t="str">
        <f t="shared" si="30"/>
        <v/>
      </c>
      <c r="E285" s="31" t="str">
        <f t="shared" si="31"/>
        <v/>
      </c>
      <c r="G285" s="32">
        <f>SUMIFS(入库!F:F,入库!A:A,A285)</f>
        <v>0</v>
      </c>
      <c r="H285" s="32" t="str">
        <f>IFERROR(VLOOKUP(A285,物料参数!B:H,6,FALSE),"")</f>
        <v/>
      </c>
      <c r="I285" s="32" t="e">
        <f t="shared" si="34"/>
        <v>#VALUE!</v>
      </c>
      <c r="J285" s="44">
        <f>SUMIFS(出库!F:F,出库!A:A,A285)</f>
        <v>0</v>
      </c>
      <c r="K285" s="44" t="str">
        <f>IFERROR(VLOOKUP(A285,物料参数!B:H,7,FALSE),"")</f>
        <v/>
      </c>
      <c r="L285" s="44" t="e">
        <f t="shared" si="32"/>
        <v>#VALUE!</v>
      </c>
      <c r="M285" s="44">
        <f t="shared" si="33"/>
        <v>0</v>
      </c>
    </row>
    <row r="286" spans="1:13" ht="18" customHeight="1" x14ac:dyDescent="0.15">
      <c r="A286" s="31">
        <f>物料参数!B285</f>
        <v>0</v>
      </c>
      <c r="B286" s="31" t="str">
        <f t="shared" si="28"/>
        <v/>
      </c>
      <c r="C286" s="31" t="str">
        <f t="shared" si="29"/>
        <v/>
      </c>
      <c r="D286" s="31" t="str">
        <f t="shared" si="30"/>
        <v/>
      </c>
      <c r="E286" s="31" t="str">
        <f t="shared" si="31"/>
        <v/>
      </c>
      <c r="G286" s="32">
        <f>SUMIFS(入库!F:F,入库!A:A,A286)</f>
        <v>0</v>
      </c>
      <c r="H286" s="32" t="str">
        <f>IFERROR(VLOOKUP(A286,物料参数!B:H,6,FALSE),"")</f>
        <v/>
      </c>
      <c r="I286" s="32" t="e">
        <f t="shared" si="34"/>
        <v>#VALUE!</v>
      </c>
      <c r="J286" s="44">
        <f>SUMIFS(出库!F:F,出库!A:A,A286)</f>
        <v>0</v>
      </c>
      <c r="K286" s="44" t="str">
        <f>IFERROR(VLOOKUP(A286,物料参数!B:H,7,FALSE),"")</f>
        <v/>
      </c>
      <c r="L286" s="44" t="e">
        <f t="shared" si="32"/>
        <v>#VALUE!</v>
      </c>
      <c r="M286" s="44">
        <f t="shared" si="33"/>
        <v>0</v>
      </c>
    </row>
    <row r="287" spans="1:13" ht="18" customHeight="1" x14ac:dyDescent="0.15">
      <c r="A287" s="31">
        <f>物料参数!B286</f>
        <v>0</v>
      </c>
      <c r="B287" s="31" t="str">
        <f t="shared" si="28"/>
        <v/>
      </c>
      <c r="C287" s="31" t="str">
        <f t="shared" si="29"/>
        <v/>
      </c>
      <c r="D287" s="31" t="str">
        <f t="shared" si="30"/>
        <v/>
      </c>
      <c r="E287" s="31" t="str">
        <f t="shared" si="31"/>
        <v/>
      </c>
      <c r="G287" s="32">
        <f>SUMIFS(入库!F:F,入库!A:A,A287)</f>
        <v>0</v>
      </c>
      <c r="H287" s="32" t="str">
        <f>IFERROR(VLOOKUP(A287,物料参数!B:H,6,FALSE),"")</f>
        <v/>
      </c>
      <c r="I287" s="32" t="e">
        <f t="shared" si="34"/>
        <v>#VALUE!</v>
      </c>
      <c r="J287" s="44">
        <f>SUMIFS(出库!F:F,出库!A:A,A287)</f>
        <v>0</v>
      </c>
      <c r="K287" s="44" t="str">
        <f>IFERROR(VLOOKUP(A287,物料参数!B:H,7,FALSE),"")</f>
        <v/>
      </c>
      <c r="L287" s="44" t="e">
        <f t="shared" si="32"/>
        <v>#VALUE!</v>
      </c>
      <c r="M287" s="44">
        <f t="shared" si="33"/>
        <v>0</v>
      </c>
    </row>
    <row r="288" spans="1:13" ht="18" customHeight="1" x14ac:dyDescent="0.15">
      <c r="A288" s="31">
        <f>物料参数!B287</f>
        <v>0</v>
      </c>
      <c r="B288" s="31" t="str">
        <f t="shared" si="28"/>
        <v/>
      </c>
      <c r="C288" s="31" t="str">
        <f t="shared" si="29"/>
        <v/>
      </c>
      <c r="D288" s="31" t="str">
        <f t="shared" si="30"/>
        <v/>
      </c>
      <c r="E288" s="31" t="str">
        <f t="shared" si="31"/>
        <v/>
      </c>
      <c r="G288" s="32">
        <f>SUMIFS(入库!F:F,入库!A:A,A288)</f>
        <v>0</v>
      </c>
      <c r="H288" s="32" t="str">
        <f>IFERROR(VLOOKUP(A288,物料参数!B:H,6,FALSE),"")</f>
        <v/>
      </c>
      <c r="I288" s="32" t="e">
        <f t="shared" si="34"/>
        <v>#VALUE!</v>
      </c>
      <c r="J288" s="44">
        <f>SUMIFS(出库!F:F,出库!A:A,A288)</f>
        <v>0</v>
      </c>
      <c r="K288" s="44" t="str">
        <f>IFERROR(VLOOKUP(A288,物料参数!B:H,7,FALSE),"")</f>
        <v/>
      </c>
      <c r="L288" s="44" t="e">
        <f t="shared" si="32"/>
        <v>#VALUE!</v>
      </c>
      <c r="M288" s="44">
        <f t="shared" si="33"/>
        <v>0</v>
      </c>
    </row>
    <row r="289" spans="1:13" ht="18" customHeight="1" x14ac:dyDescent="0.15">
      <c r="A289" s="31">
        <f>物料参数!B288</f>
        <v>0</v>
      </c>
      <c r="B289" s="31" t="str">
        <f t="shared" si="28"/>
        <v/>
      </c>
      <c r="C289" s="31" t="str">
        <f t="shared" si="29"/>
        <v/>
      </c>
      <c r="D289" s="31" t="str">
        <f t="shared" si="30"/>
        <v/>
      </c>
      <c r="E289" s="31" t="str">
        <f t="shared" si="31"/>
        <v/>
      </c>
      <c r="G289" s="32">
        <f>SUMIFS(入库!F:F,入库!A:A,A289)</f>
        <v>0</v>
      </c>
      <c r="H289" s="32" t="str">
        <f>IFERROR(VLOOKUP(A289,物料参数!B:H,6,FALSE),"")</f>
        <v/>
      </c>
      <c r="I289" s="32" t="e">
        <f t="shared" si="34"/>
        <v>#VALUE!</v>
      </c>
      <c r="J289" s="44">
        <f>SUMIFS(出库!F:F,出库!A:A,A289)</f>
        <v>0</v>
      </c>
      <c r="K289" s="44" t="str">
        <f>IFERROR(VLOOKUP(A289,物料参数!B:H,7,FALSE),"")</f>
        <v/>
      </c>
      <c r="L289" s="44" t="e">
        <f t="shared" si="32"/>
        <v>#VALUE!</v>
      </c>
      <c r="M289" s="44">
        <f t="shared" si="33"/>
        <v>0</v>
      </c>
    </row>
    <row r="290" spans="1:13" ht="18" customHeight="1" x14ac:dyDescent="0.15">
      <c r="A290" s="31">
        <f>物料参数!B289</f>
        <v>0</v>
      </c>
      <c r="B290" s="31" t="str">
        <f t="shared" si="28"/>
        <v/>
      </c>
      <c r="C290" s="31" t="str">
        <f t="shared" si="29"/>
        <v/>
      </c>
      <c r="D290" s="31" t="str">
        <f t="shared" si="30"/>
        <v/>
      </c>
      <c r="E290" s="31" t="str">
        <f t="shared" si="31"/>
        <v/>
      </c>
      <c r="G290" s="32">
        <f>SUMIFS(入库!F:F,入库!A:A,A290)</f>
        <v>0</v>
      </c>
      <c r="H290" s="32" t="str">
        <f>IFERROR(VLOOKUP(A290,物料参数!B:H,6,FALSE),"")</f>
        <v/>
      </c>
      <c r="I290" s="32" t="e">
        <f t="shared" si="34"/>
        <v>#VALUE!</v>
      </c>
      <c r="J290" s="44">
        <f>SUMIFS(出库!F:F,出库!A:A,A290)</f>
        <v>0</v>
      </c>
      <c r="K290" s="44" t="str">
        <f>IFERROR(VLOOKUP(A290,物料参数!B:H,7,FALSE),"")</f>
        <v/>
      </c>
      <c r="L290" s="44" t="e">
        <f t="shared" si="32"/>
        <v>#VALUE!</v>
      </c>
      <c r="M290" s="44">
        <f t="shared" si="33"/>
        <v>0</v>
      </c>
    </row>
    <row r="291" spans="1:13" ht="18" customHeight="1" x14ac:dyDescent="0.15">
      <c r="A291" s="31">
        <f>物料参数!B290</f>
        <v>0</v>
      </c>
      <c r="B291" s="31" t="str">
        <f t="shared" si="28"/>
        <v/>
      </c>
      <c r="C291" s="31" t="str">
        <f t="shared" si="29"/>
        <v/>
      </c>
      <c r="D291" s="31" t="str">
        <f t="shared" si="30"/>
        <v/>
      </c>
      <c r="E291" s="31" t="str">
        <f t="shared" si="31"/>
        <v/>
      </c>
      <c r="G291" s="32">
        <f>SUMIFS(入库!F:F,入库!A:A,A291)</f>
        <v>0</v>
      </c>
      <c r="H291" s="32" t="str">
        <f>IFERROR(VLOOKUP(A291,物料参数!B:H,6,FALSE),"")</f>
        <v/>
      </c>
      <c r="I291" s="32" t="e">
        <f t="shared" si="34"/>
        <v>#VALUE!</v>
      </c>
      <c r="J291" s="44">
        <f>SUMIFS(出库!F:F,出库!A:A,A291)</f>
        <v>0</v>
      </c>
      <c r="K291" s="44" t="str">
        <f>IFERROR(VLOOKUP(A291,物料参数!B:H,7,FALSE),"")</f>
        <v/>
      </c>
      <c r="L291" s="44" t="e">
        <f t="shared" si="32"/>
        <v>#VALUE!</v>
      </c>
      <c r="M291" s="44">
        <f t="shared" si="33"/>
        <v>0</v>
      </c>
    </row>
    <row r="292" spans="1:13" ht="18" customHeight="1" x14ac:dyDescent="0.15">
      <c r="A292" s="31">
        <f>物料参数!B291</f>
        <v>0</v>
      </c>
      <c r="B292" s="31" t="str">
        <f t="shared" si="28"/>
        <v/>
      </c>
      <c r="C292" s="31" t="str">
        <f t="shared" si="29"/>
        <v/>
      </c>
      <c r="D292" s="31" t="str">
        <f t="shared" si="30"/>
        <v/>
      </c>
      <c r="E292" s="31" t="str">
        <f t="shared" si="31"/>
        <v/>
      </c>
      <c r="G292" s="32">
        <f>SUMIFS(入库!F:F,入库!A:A,A292)</f>
        <v>0</v>
      </c>
      <c r="H292" s="32" t="str">
        <f>IFERROR(VLOOKUP(A292,物料参数!B:H,6,FALSE),"")</f>
        <v/>
      </c>
      <c r="I292" s="32" t="e">
        <f t="shared" si="34"/>
        <v>#VALUE!</v>
      </c>
      <c r="J292" s="44">
        <f>SUMIFS(出库!F:F,出库!A:A,A292)</f>
        <v>0</v>
      </c>
      <c r="K292" s="44" t="str">
        <f>IFERROR(VLOOKUP(A292,物料参数!B:H,7,FALSE),"")</f>
        <v/>
      </c>
      <c r="L292" s="44" t="e">
        <f t="shared" si="32"/>
        <v>#VALUE!</v>
      </c>
      <c r="M292" s="44">
        <f t="shared" si="33"/>
        <v>0</v>
      </c>
    </row>
    <row r="293" spans="1:13" ht="18" customHeight="1" x14ac:dyDescent="0.15">
      <c r="A293" s="31">
        <f>物料参数!B292</f>
        <v>0</v>
      </c>
      <c r="B293" s="31" t="str">
        <f t="shared" si="28"/>
        <v/>
      </c>
      <c r="C293" s="31" t="str">
        <f t="shared" si="29"/>
        <v/>
      </c>
      <c r="D293" s="31" t="str">
        <f t="shared" si="30"/>
        <v/>
      </c>
      <c r="E293" s="31" t="str">
        <f t="shared" si="31"/>
        <v/>
      </c>
      <c r="G293" s="32">
        <f>SUMIFS(入库!F:F,入库!A:A,A293)</f>
        <v>0</v>
      </c>
      <c r="H293" s="32" t="str">
        <f>IFERROR(VLOOKUP(A293,物料参数!B:H,6,FALSE),"")</f>
        <v/>
      </c>
      <c r="I293" s="32" t="e">
        <f t="shared" si="34"/>
        <v>#VALUE!</v>
      </c>
      <c r="J293" s="44">
        <f>SUMIFS(出库!F:F,出库!A:A,A293)</f>
        <v>0</v>
      </c>
      <c r="K293" s="44" t="str">
        <f>IFERROR(VLOOKUP(A293,物料参数!B:H,7,FALSE),"")</f>
        <v/>
      </c>
      <c r="L293" s="44" t="e">
        <f t="shared" si="32"/>
        <v>#VALUE!</v>
      </c>
      <c r="M293" s="44">
        <f t="shared" si="33"/>
        <v>0</v>
      </c>
    </row>
    <row r="294" spans="1:13" ht="18" customHeight="1" x14ac:dyDescent="0.15">
      <c r="A294" s="31">
        <f>物料参数!B293</f>
        <v>0</v>
      </c>
      <c r="B294" s="31" t="str">
        <f t="shared" si="28"/>
        <v/>
      </c>
      <c r="C294" s="31" t="str">
        <f t="shared" si="29"/>
        <v/>
      </c>
      <c r="D294" s="31" t="str">
        <f t="shared" si="30"/>
        <v/>
      </c>
      <c r="E294" s="31" t="str">
        <f t="shared" si="31"/>
        <v/>
      </c>
      <c r="G294" s="32">
        <f>SUMIFS(入库!F:F,入库!A:A,A294)</f>
        <v>0</v>
      </c>
      <c r="H294" s="32" t="str">
        <f>IFERROR(VLOOKUP(A294,物料参数!B:H,6,FALSE),"")</f>
        <v/>
      </c>
      <c r="I294" s="32" t="e">
        <f t="shared" si="34"/>
        <v>#VALUE!</v>
      </c>
      <c r="J294" s="44">
        <f>SUMIFS(出库!F:F,出库!A:A,A294)</f>
        <v>0</v>
      </c>
      <c r="K294" s="44" t="str">
        <f>IFERROR(VLOOKUP(A294,物料参数!B:H,7,FALSE),"")</f>
        <v/>
      </c>
      <c r="L294" s="44" t="e">
        <f t="shared" si="32"/>
        <v>#VALUE!</v>
      </c>
      <c r="M294" s="44">
        <f t="shared" si="33"/>
        <v>0</v>
      </c>
    </row>
    <row r="295" spans="1:13" ht="18" customHeight="1" x14ac:dyDescent="0.15">
      <c r="A295" s="31">
        <f>物料参数!B294</f>
        <v>0</v>
      </c>
      <c r="B295" s="31" t="str">
        <f t="shared" si="28"/>
        <v/>
      </c>
      <c r="C295" s="31" t="str">
        <f t="shared" si="29"/>
        <v/>
      </c>
      <c r="D295" s="31" t="str">
        <f t="shared" si="30"/>
        <v/>
      </c>
      <c r="E295" s="31" t="str">
        <f t="shared" si="31"/>
        <v/>
      </c>
      <c r="G295" s="32">
        <f>SUMIFS(入库!F:F,入库!A:A,A295)</f>
        <v>0</v>
      </c>
      <c r="H295" s="32" t="str">
        <f>IFERROR(VLOOKUP(A295,物料参数!B:H,6,FALSE),"")</f>
        <v/>
      </c>
      <c r="I295" s="32" t="e">
        <f t="shared" si="34"/>
        <v>#VALUE!</v>
      </c>
      <c r="J295" s="44">
        <f>SUMIFS(出库!F:F,出库!A:A,A295)</f>
        <v>0</v>
      </c>
      <c r="K295" s="44" t="str">
        <f>IFERROR(VLOOKUP(A295,物料参数!B:H,7,FALSE),"")</f>
        <v/>
      </c>
      <c r="L295" s="44" t="e">
        <f t="shared" si="32"/>
        <v>#VALUE!</v>
      </c>
      <c r="M295" s="44">
        <f t="shared" si="33"/>
        <v>0</v>
      </c>
    </row>
    <row r="296" spans="1:13" ht="18" customHeight="1" x14ac:dyDescent="0.15">
      <c r="A296" s="31">
        <f>物料参数!B295</f>
        <v>0</v>
      </c>
      <c r="B296" s="31" t="str">
        <f t="shared" si="28"/>
        <v/>
      </c>
      <c r="C296" s="31" t="str">
        <f t="shared" si="29"/>
        <v/>
      </c>
      <c r="D296" s="31" t="str">
        <f t="shared" si="30"/>
        <v/>
      </c>
      <c r="E296" s="31" t="str">
        <f t="shared" si="31"/>
        <v/>
      </c>
      <c r="G296" s="32">
        <f>SUMIFS(入库!F:F,入库!A:A,A296)</f>
        <v>0</v>
      </c>
      <c r="H296" s="32" t="str">
        <f>IFERROR(VLOOKUP(A296,物料参数!B:H,6,FALSE),"")</f>
        <v/>
      </c>
      <c r="I296" s="32" t="e">
        <f t="shared" si="34"/>
        <v>#VALUE!</v>
      </c>
      <c r="J296" s="44">
        <f>SUMIFS(出库!F:F,出库!A:A,A296)</f>
        <v>0</v>
      </c>
      <c r="K296" s="44" t="str">
        <f>IFERROR(VLOOKUP(A296,物料参数!B:H,7,FALSE),"")</f>
        <v/>
      </c>
      <c r="L296" s="44" t="e">
        <f t="shared" si="32"/>
        <v>#VALUE!</v>
      </c>
      <c r="M296" s="44">
        <f t="shared" si="33"/>
        <v>0</v>
      </c>
    </row>
    <row r="297" spans="1:13" ht="18" customHeight="1" x14ac:dyDescent="0.15">
      <c r="A297" s="31">
        <f>物料参数!B296</f>
        <v>0</v>
      </c>
      <c r="B297" s="31" t="str">
        <f t="shared" si="28"/>
        <v/>
      </c>
      <c r="C297" s="31" t="str">
        <f t="shared" si="29"/>
        <v/>
      </c>
      <c r="D297" s="31" t="str">
        <f t="shared" si="30"/>
        <v/>
      </c>
      <c r="E297" s="31" t="str">
        <f t="shared" si="31"/>
        <v/>
      </c>
      <c r="G297" s="32">
        <f>SUMIFS(入库!F:F,入库!A:A,A297)</f>
        <v>0</v>
      </c>
      <c r="H297" s="32" t="str">
        <f>IFERROR(VLOOKUP(A297,物料参数!B:H,6,FALSE),"")</f>
        <v/>
      </c>
      <c r="I297" s="32" t="e">
        <f t="shared" si="34"/>
        <v>#VALUE!</v>
      </c>
      <c r="J297" s="44">
        <f>SUMIFS(出库!F:F,出库!A:A,A297)</f>
        <v>0</v>
      </c>
      <c r="K297" s="44" t="str">
        <f>IFERROR(VLOOKUP(A297,物料参数!B:H,7,FALSE),"")</f>
        <v/>
      </c>
      <c r="L297" s="44" t="e">
        <f t="shared" si="32"/>
        <v>#VALUE!</v>
      </c>
      <c r="M297" s="44">
        <f t="shared" si="33"/>
        <v>0</v>
      </c>
    </row>
    <row r="298" spans="1:13" ht="18" customHeight="1" x14ac:dyDescent="0.15">
      <c r="A298" s="31">
        <f>物料参数!B297</f>
        <v>0</v>
      </c>
      <c r="B298" s="31" t="str">
        <f t="shared" si="28"/>
        <v/>
      </c>
      <c r="C298" s="31" t="str">
        <f t="shared" si="29"/>
        <v/>
      </c>
      <c r="D298" s="31" t="str">
        <f t="shared" si="30"/>
        <v/>
      </c>
      <c r="E298" s="31" t="str">
        <f t="shared" si="31"/>
        <v/>
      </c>
      <c r="G298" s="32">
        <f>SUMIFS(入库!F:F,入库!A:A,A298)</f>
        <v>0</v>
      </c>
      <c r="H298" s="32" t="str">
        <f>IFERROR(VLOOKUP(A298,物料参数!B:H,6,FALSE),"")</f>
        <v/>
      </c>
      <c r="I298" s="32" t="e">
        <f t="shared" si="34"/>
        <v>#VALUE!</v>
      </c>
      <c r="J298" s="44">
        <f>SUMIFS(出库!F:F,出库!A:A,A298)</f>
        <v>0</v>
      </c>
      <c r="K298" s="44" t="str">
        <f>IFERROR(VLOOKUP(A298,物料参数!B:H,7,FALSE),"")</f>
        <v/>
      </c>
      <c r="L298" s="44" t="e">
        <f t="shared" si="32"/>
        <v>#VALUE!</v>
      </c>
      <c r="M298" s="44">
        <f t="shared" si="33"/>
        <v>0</v>
      </c>
    </row>
    <row r="299" spans="1:13" ht="18" customHeight="1" x14ac:dyDescent="0.15">
      <c r="A299" s="31">
        <f>物料参数!B298</f>
        <v>0</v>
      </c>
      <c r="B299" s="31" t="str">
        <f t="shared" si="28"/>
        <v/>
      </c>
      <c r="C299" s="31" t="str">
        <f t="shared" si="29"/>
        <v/>
      </c>
      <c r="D299" s="31" t="str">
        <f t="shared" si="30"/>
        <v/>
      </c>
      <c r="E299" s="31" t="str">
        <f t="shared" si="31"/>
        <v/>
      </c>
      <c r="G299" s="32">
        <f>SUMIFS(入库!F:F,入库!A:A,A299)</f>
        <v>0</v>
      </c>
      <c r="H299" s="32" t="str">
        <f>IFERROR(VLOOKUP(A299,物料参数!B:H,6,FALSE),"")</f>
        <v/>
      </c>
      <c r="I299" s="32" t="e">
        <f t="shared" si="34"/>
        <v>#VALUE!</v>
      </c>
      <c r="J299" s="44">
        <f>SUMIFS(出库!F:F,出库!A:A,A299)</f>
        <v>0</v>
      </c>
      <c r="K299" s="44" t="str">
        <f>IFERROR(VLOOKUP(A299,物料参数!B:H,7,FALSE),"")</f>
        <v/>
      </c>
      <c r="L299" s="44" t="e">
        <f t="shared" si="32"/>
        <v>#VALUE!</v>
      </c>
      <c r="M299" s="44">
        <f t="shared" si="33"/>
        <v>0</v>
      </c>
    </row>
    <row r="300" spans="1:13" ht="18" customHeight="1" x14ac:dyDescent="0.15">
      <c r="A300" s="31">
        <f>物料参数!B299</f>
        <v>0</v>
      </c>
      <c r="B300" s="31" t="str">
        <f t="shared" si="28"/>
        <v/>
      </c>
      <c r="C300" s="31" t="str">
        <f t="shared" si="29"/>
        <v/>
      </c>
      <c r="D300" s="31" t="str">
        <f t="shared" si="30"/>
        <v/>
      </c>
      <c r="E300" s="31" t="str">
        <f t="shared" si="31"/>
        <v/>
      </c>
      <c r="G300" s="32">
        <f>SUMIFS(入库!F:F,入库!A:A,A300)</f>
        <v>0</v>
      </c>
      <c r="H300" s="32" t="str">
        <f>IFERROR(VLOOKUP(A300,物料参数!B:H,6,FALSE),"")</f>
        <v/>
      </c>
      <c r="I300" s="32" t="e">
        <f t="shared" si="34"/>
        <v>#VALUE!</v>
      </c>
      <c r="J300" s="44">
        <f>SUMIFS(出库!F:F,出库!A:A,A300)</f>
        <v>0</v>
      </c>
      <c r="K300" s="44" t="str">
        <f>IFERROR(VLOOKUP(A300,物料参数!B:H,7,FALSE),"")</f>
        <v/>
      </c>
      <c r="L300" s="44" t="e">
        <f t="shared" si="32"/>
        <v>#VALUE!</v>
      </c>
      <c r="M300" s="44">
        <f t="shared" si="33"/>
        <v>0</v>
      </c>
    </row>
    <row r="301" spans="1:13" ht="18" customHeight="1" x14ac:dyDescent="0.15">
      <c r="A301" s="31">
        <f>物料参数!B300</f>
        <v>0</v>
      </c>
      <c r="B301" s="31" t="str">
        <f t="shared" si="28"/>
        <v/>
      </c>
      <c r="C301" s="31" t="str">
        <f t="shared" si="29"/>
        <v/>
      </c>
      <c r="D301" s="31" t="str">
        <f t="shared" si="30"/>
        <v/>
      </c>
      <c r="E301" s="31" t="str">
        <f t="shared" si="31"/>
        <v/>
      </c>
      <c r="G301" s="32">
        <f>SUMIFS(入库!F:F,入库!A:A,A301)</f>
        <v>0</v>
      </c>
      <c r="H301" s="32" t="str">
        <f>IFERROR(VLOOKUP(A301,物料参数!B:H,6,FALSE),"")</f>
        <v/>
      </c>
      <c r="I301" s="32" t="e">
        <f t="shared" si="34"/>
        <v>#VALUE!</v>
      </c>
      <c r="J301" s="44">
        <f>SUMIFS(出库!F:F,出库!A:A,A301)</f>
        <v>0</v>
      </c>
      <c r="K301" s="44" t="str">
        <f>IFERROR(VLOOKUP(A301,物料参数!B:H,7,FALSE),"")</f>
        <v/>
      </c>
      <c r="L301" s="44" t="e">
        <f t="shared" si="32"/>
        <v>#VALUE!</v>
      </c>
      <c r="M301" s="44">
        <f t="shared" si="33"/>
        <v>0</v>
      </c>
    </row>
    <row r="302" spans="1:13" ht="18" customHeight="1" x14ac:dyDescent="0.15">
      <c r="A302" s="31">
        <f>物料参数!B301</f>
        <v>0</v>
      </c>
      <c r="B302" s="31" t="str">
        <f t="shared" si="28"/>
        <v/>
      </c>
      <c r="C302" s="31" t="str">
        <f t="shared" si="29"/>
        <v/>
      </c>
      <c r="D302" s="31" t="str">
        <f t="shared" si="30"/>
        <v/>
      </c>
      <c r="E302" s="31" t="str">
        <f t="shared" si="31"/>
        <v/>
      </c>
      <c r="G302" s="32">
        <f>SUMIFS(入库!F:F,入库!A:A,A302)</f>
        <v>0</v>
      </c>
      <c r="H302" s="32" t="str">
        <f>IFERROR(VLOOKUP(A302,物料参数!B:H,6,FALSE),"")</f>
        <v/>
      </c>
      <c r="I302" s="32" t="e">
        <f t="shared" si="34"/>
        <v>#VALUE!</v>
      </c>
      <c r="J302" s="44">
        <f>SUMIFS(出库!F:F,出库!A:A,A302)</f>
        <v>0</v>
      </c>
      <c r="K302" s="44" t="str">
        <f>IFERROR(VLOOKUP(A302,物料参数!B:H,7,FALSE),"")</f>
        <v/>
      </c>
      <c r="L302" s="44" t="e">
        <f t="shared" si="32"/>
        <v>#VALUE!</v>
      </c>
      <c r="M302" s="44">
        <f t="shared" si="33"/>
        <v>0</v>
      </c>
    </row>
    <row r="303" spans="1:13" ht="18" customHeight="1" x14ac:dyDescent="0.15">
      <c r="A303" s="31">
        <f>物料参数!B302</f>
        <v>0</v>
      </c>
      <c r="B303" s="31" t="str">
        <f t="shared" si="28"/>
        <v/>
      </c>
      <c r="C303" s="31" t="str">
        <f t="shared" si="29"/>
        <v/>
      </c>
      <c r="D303" s="31" t="str">
        <f t="shared" si="30"/>
        <v/>
      </c>
      <c r="E303" s="31" t="str">
        <f t="shared" si="31"/>
        <v/>
      </c>
      <c r="G303" s="32">
        <f>SUMIFS(入库!F:F,入库!A:A,A303)</f>
        <v>0</v>
      </c>
      <c r="H303" s="32" t="str">
        <f>IFERROR(VLOOKUP(A303,物料参数!B:H,6,FALSE),"")</f>
        <v/>
      </c>
      <c r="I303" s="32" t="e">
        <f t="shared" si="34"/>
        <v>#VALUE!</v>
      </c>
      <c r="J303" s="44">
        <f>SUMIFS(出库!F:F,出库!A:A,A303)</f>
        <v>0</v>
      </c>
      <c r="K303" s="44" t="str">
        <f>IFERROR(VLOOKUP(A303,物料参数!B:H,7,FALSE),"")</f>
        <v/>
      </c>
      <c r="L303" s="44" t="e">
        <f t="shared" si="32"/>
        <v>#VALUE!</v>
      </c>
      <c r="M303" s="44">
        <f t="shared" si="33"/>
        <v>0</v>
      </c>
    </row>
    <row r="304" spans="1:13" ht="18" customHeight="1" x14ac:dyDescent="0.15">
      <c r="A304" s="31">
        <f>物料参数!B303</f>
        <v>0</v>
      </c>
      <c r="B304" s="31" t="str">
        <f t="shared" si="28"/>
        <v/>
      </c>
      <c r="C304" s="31" t="str">
        <f t="shared" si="29"/>
        <v/>
      </c>
      <c r="D304" s="31" t="str">
        <f t="shared" si="30"/>
        <v/>
      </c>
      <c r="E304" s="31" t="str">
        <f t="shared" si="31"/>
        <v/>
      </c>
      <c r="G304" s="32">
        <f>SUMIFS(入库!F:F,入库!A:A,A304)</f>
        <v>0</v>
      </c>
      <c r="H304" s="32" t="str">
        <f>IFERROR(VLOOKUP(A304,物料参数!B:H,6,FALSE),"")</f>
        <v/>
      </c>
      <c r="I304" s="32" t="e">
        <f t="shared" si="34"/>
        <v>#VALUE!</v>
      </c>
      <c r="J304" s="44">
        <f>SUMIFS(出库!F:F,出库!A:A,A304)</f>
        <v>0</v>
      </c>
      <c r="K304" s="44" t="str">
        <f>IFERROR(VLOOKUP(A304,物料参数!B:H,7,FALSE),"")</f>
        <v/>
      </c>
      <c r="L304" s="44" t="e">
        <f t="shared" si="32"/>
        <v>#VALUE!</v>
      </c>
      <c r="M304" s="44">
        <f t="shared" si="33"/>
        <v>0</v>
      </c>
    </row>
    <row r="305" spans="1:13" ht="18" customHeight="1" x14ac:dyDescent="0.15">
      <c r="A305" s="31">
        <f>物料参数!B304</f>
        <v>0</v>
      </c>
      <c r="B305" s="31" t="str">
        <f t="shared" si="28"/>
        <v/>
      </c>
      <c r="C305" s="31" t="str">
        <f t="shared" si="29"/>
        <v/>
      </c>
      <c r="D305" s="31" t="str">
        <f t="shared" si="30"/>
        <v/>
      </c>
      <c r="E305" s="31" t="str">
        <f t="shared" si="31"/>
        <v/>
      </c>
      <c r="G305" s="32">
        <f>SUMIFS(入库!F:F,入库!A:A,A305)</f>
        <v>0</v>
      </c>
      <c r="H305" s="32" t="str">
        <f>IFERROR(VLOOKUP(A305,物料参数!B:H,6,FALSE),"")</f>
        <v/>
      </c>
      <c r="I305" s="32" t="e">
        <f t="shared" si="34"/>
        <v>#VALUE!</v>
      </c>
      <c r="J305" s="44">
        <f>SUMIFS(出库!F:F,出库!A:A,A305)</f>
        <v>0</v>
      </c>
      <c r="K305" s="44" t="str">
        <f>IFERROR(VLOOKUP(A305,物料参数!B:H,7,FALSE),"")</f>
        <v/>
      </c>
      <c r="L305" s="44" t="e">
        <f t="shared" si="32"/>
        <v>#VALUE!</v>
      </c>
      <c r="M305" s="44">
        <f t="shared" si="33"/>
        <v>0</v>
      </c>
    </row>
    <row r="306" spans="1:13" ht="18" customHeight="1" x14ac:dyDescent="0.15">
      <c r="A306" s="31">
        <f>物料参数!B305</f>
        <v>0</v>
      </c>
      <c r="B306" s="31" t="str">
        <f t="shared" si="28"/>
        <v/>
      </c>
      <c r="C306" s="31" t="str">
        <f t="shared" si="29"/>
        <v/>
      </c>
      <c r="D306" s="31" t="str">
        <f t="shared" si="30"/>
        <v/>
      </c>
      <c r="E306" s="31" t="str">
        <f t="shared" si="31"/>
        <v/>
      </c>
      <c r="G306" s="32">
        <f>SUMIFS(入库!F:F,入库!A:A,A306)</f>
        <v>0</v>
      </c>
      <c r="H306" s="32" t="str">
        <f>IFERROR(VLOOKUP(A306,物料参数!B:H,6,FALSE),"")</f>
        <v/>
      </c>
      <c r="I306" s="32" t="e">
        <f t="shared" si="34"/>
        <v>#VALUE!</v>
      </c>
      <c r="J306" s="44">
        <f>SUMIFS(出库!F:F,出库!A:A,A306)</f>
        <v>0</v>
      </c>
      <c r="K306" s="44" t="str">
        <f>IFERROR(VLOOKUP(A306,物料参数!B:H,7,FALSE),"")</f>
        <v/>
      </c>
      <c r="L306" s="44" t="e">
        <f t="shared" si="32"/>
        <v>#VALUE!</v>
      </c>
      <c r="M306" s="44">
        <f t="shared" si="33"/>
        <v>0</v>
      </c>
    </row>
    <row r="307" spans="1:13" ht="18" customHeight="1" x14ac:dyDescent="0.15">
      <c r="A307" s="31">
        <f>物料参数!B306</f>
        <v>0</v>
      </c>
      <c r="B307" s="31" t="str">
        <f t="shared" si="28"/>
        <v/>
      </c>
      <c r="C307" s="31" t="str">
        <f t="shared" si="29"/>
        <v/>
      </c>
      <c r="D307" s="31" t="str">
        <f t="shared" si="30"/>
        <v/>
      </c>
      <c r="E307" s="31" t="str">
        <f t="shared" si="31"/>
        <v/>
      </c>
      <c r="G307" s="32">
        <f>SUMIFS(入库!F:F,入库!A:A,A307)</f>
        <v>0</v>
      </c>
      <c r="H307" s="32" t="str">
        <f>IFERROR(VLOOKUP(A307,物料参数!B:H,6,FALSE),"")</f>
        <v/>
      </c>
      <c r="I307" s="32" t="e">
        <f t="shared" si="34"/>
        <v>#VALUE!</v>
      </c>
      <c r="J307" s="44">
        <f>SUMIFS(出库!F:F,出库!A:A,A307)</f>
        <v>0</v>
      </c>
      <c r="K307" s="44" t="str">
        <f>IFERROR(VLOOKUP(A307,物料参数!B:H,7,FALSE),"")</f>
        <v/>
      </c>
      <c r="L307" s="44" t="e">
        <f t="shared" si="32"/>
        <v>#VALUE!</v>
      </c>
      <c r="M307" s="44">
        <f t="shared" si="33"/>
        <v>0</v>
      </c>
    </row>
    <row r="308" spans="1:13" ht="18" customHeight="1" x14ac:dyDescent="0.15">
      <c r="A308" s="31">
        <f>物料参数!B307</f>
        <v>0</v>
      </c>
      <c r="B308" s="31" t="str">
        <f t="shared" si="28"/>
        <v/>
      </c>
      <c r="C308" s="31" t="str">
        <f t="shared" si="29"/>
        <v/>
      </c>
      <c r="D308" s="31" t="str">
        <f t="shared" si="30"/>
        <v/>
      </c>
      <c r="E308" s="31" t="str">
        <f t="shared" si="31"/>
        <v/>
      </c>
      <c r="G308" s="32">
        <f>SUMIFS(入库!F:F,入库!A:A,A308)</f>
        <v>0</v>
      </c>
      <c r="H308" s="32" t="str">
        <f>IFERROR(VLOOKUP(A308,物料参数!B:H,6,FALSE),"")</f>
        <v/>
      </c>
      <c r="I308" s="32" t="e">
        <f t="shared" si="34"/>
        <v>#VALUE!</v>
      </c>
      <c r="J308" s="44">
        <f>SUMIFS(出库!F:F,出库!A:A,A308)</f>
        <v>0</v>
      </c>
      <c r="K308" s="44" t="str">
        <f>IFERROR(VLOOKUP(A308,物料参数!B:H,7,FALSE),"")</f>
        <v/>
      </c>
      <c r="L308" s="44" t="e">
        <f t="shared" si="32"/>
        <v>#VALUE!</v>
      </c>
      <c r="M308" s="44">
        <f t="shared" si="33"/>
        <v>0</v>
      </c>
    </row>
    <row r="309" spans="1:13" ht="18" customHeight="1" x14ac:dyDescent="0.15">
      <c r="A309" s="31">
        <f>物料参数!B308</f>
        <v>0</v>
      </c>
      <c r="B309" s="31" t="str">
        <f t="shared" si="28"/>
        <v/>
      </c>
      <c r="C309" s="31" t="str">
        <f t="shared" si="29"/>
        <v/>
      </c>
      <c r="D309" s="31" t="str">
        <f t="shared" si="30"/>
        <v/>
      </c>
      <c r="E309" s="31" t="str">
        <f t="shared" si="31"/>
        <v/>
      </c>
      <c r="G309" s="32">
        <f>SUMIFS(入库!F:F,入库!A:A,A309)</f>
        <v>0</v>
      </c>
      <c r="H309" s="32" t="str">
        <f>IFERROR(VLOOKUP(A309,物料参数!B:H,6,FALSE),"")</f>
        <v/>
      </c>
      <c r="I309" s="32" t="e">
        <f t="shared" ref="I309:I340" si="35">G309*H309</f>
        <v>#VALUE!</v>
      </c>
      <c r="J309" s="44">
        <f>SUMIFS(出库!F:F,出库!A:A,A309)</f>
        <v>0</v>
      </c>
      <c r="K309" s="44" t="str">
        <f>IFERROR(VLOOKUP(A309,物料参数!B:H,7,FALSE),"")</f>
        <v/>
      </c>
      <c r="L309" s="44" t="e">
        <f t="shared" si="32"/>
        <v>#VALUE!</v>
      </c>
      <c r="M309" s="44">
        <f t="shared" si="33"/>
        <v>0</v>
      </c>
    </row>
    <row r="310" spans="1:13" ht="18" customHeight="1" x14ac:dyDescent="0.15">
      <c r="A310" s="31">
        <f>物料参数!B309</f>
        <v>0</v>
      </c>
      <c r="B310" s="31" t="str">
        <f t="shared" si="28"/>
        <v/>
      </c>
      <c r="C310" s="31" t="str">
        <f t="shared" si="29"/>
        <v/>
      </c>
      <c r="D310" s="31" t="str">
        <f t="shared" si="30"/>
        <v/>
      </c>
      <c r="E310" s="31" t="str">
        <f t="shared" si="31"/>
        <v/>
      </c>
      <c r="G310" s="32">
        <f>SUMIFS(入库!F:F,入库!A:A,A310)</f>
        <v>0</v>
      </c>
      <c r="H310" s="32" t="str">
        <f>IFERROR(VLOOKUP(A310,物料参数!B:H,6,FALSE),"")</f>
        <v/>
      </c>
      <c r="I310" s="32" t="e">
        <f t="shared" si="35"/>
        <v>#VALUE!</v>
      </c>
      <c r="J310" s="44">
        <f>SUMIFS(出库!F:F,出库!A:A,A310)</f>
        <v>0</v>
      </c>
      <c r="K310" s="44" t="str">
        <f>IFERROR(VLOOKUP(A310,物料参数!B:H,7,FALSE),"")</f>
        <v/>
      </c>
      <c r="L310" s="44" t="e">
        <f t="shared" si="32"/>
        <v>#VALUE!</v>
      </c>
      <c r="M310" s="44">
        <f t="shared" si="33"/>
        <v>0</v>
      </c>
    </row>
    <row r="311" spans="1:13" ht="18" customHeight="1" x14ac:dyDescent="0.15">
      <c r="A311" s="31">
        <f>物料参数!B310</f>
        <v>0</v>
      </c>
      <c r="B311" s="31" t="str">
        <f t="shared" si="28"/>
        <v/>
      </c>
      <c r="C311" s="31" t="str">
        <f t="shared" si="29"/>
        <v/>
      </c>
      <c r="D311" s="31" t="str">
        <f t="shared" si="30"/>
        <v/>
      </c>
      <c r="E311" s="31" t="str">
        <f t="shared" si="31"/>
        <v/>
      </c>
      <c r="G311" s="32">
        <f>SUMIFS(入库!F:F,入库!A:A,A311)</f>
        <v>0</v>
      </c>
      <c r="H311" s="32" t="str">
        <f>IFERROR(VLOOKUP(A311,物料参数!B:H,6,FALSE),"")</f>
        <v/>
      </c>
      <c r="I311" s="32" t="e">
        <f t="shared" si="35"/>
        <v>#VALUE!</v>
      </c>
      <c r="J311" s="44">
        <f>SUMIFS(出库!F:F,出库!A:A,A311)</f>
        <v>0</v>
      </c>
      <c r="K311" s="44" t="str">
        <f>IFERROR(VLOOKUP(A311,物料参数!B:H,7,FALSE),"")</f>
        <v/>
      </c>
      <c r="L311" s="44" t="e">
        <f t="shared" si="32"/>
        <v>#VALUE!</v>
      </c>
      <c r="M311" s="44">
        <f t="shared" si="33"/>
        <v>0</v>
      </c>
    </row>
    <row r="312" spans="1:13" ht="18" customHeight="1" x14ac:dyDescent="0.15">
      <c r="A312" s="31">
        <f>物料参数!B311</f>
        <v>0</v>
      </c>
      <c r="B312" s="31" t="str">
        <f t="shared" si="28"/>
        <v/>
      </c>
      <c r="C312" s="31" t="str">
        <f t="shared" si="29"/>
        <v/>
      </c>
      <c r="D312" s="31" t="str">
        <f t="shared" si="30"/>
        <v/>
      </c>
      <c r="E312" s="31" t="str">
        <f t="shared" si="31"/>
        <v/>
      </c>
      <c r="G312" s="32">
        <f>SUMIFS(入库!F:F,入库!A:A,A312)</f>
        <v>0</v>
      </c>
      <c r="H312" s="32" t="str">
        <f>IFERROR(VLOOKUP(A312,物料参数!B:H,6,FALSE),"")</f>
        <v/>
      </c>
      <c r="I312" s="32" t="e">
        <f t="shared" si="35"/>
        <v>#VALUE!</v>
      </c>
      <c r="J312" s="44">
        <f>SUMIFS(出库!F:F,出库!A:A,A312)</f>
        <v>0</v>
      </c>
      <c r="K312" s="44" t="str">
        <f>IFERROR(VLOOKUP(A312,物料参数!B:H,7,FALSE),"")</f>
        <v/>
      </c>
      <c r="L312" s="44" t="e">
        <f t="shared" si="32"/>
        <v>#VALUE!</v>
      </c>
      <c r="M312" s="44">
        <f t="shared" si="33"/>
        <v>0</v>
      </c>
    </row>
    <row r="313" spans="1:13" ht="18" customHeight="1" x14ac:dyDescent="0.15">
      <c r="A313" s="31">
        <f>物料参数!B312</f>
        <v>0</v>
      </c>
      <c r="B313" s="31" t="str">
        <f t="shared" si="28"/>
        <v/>
      </c>
      <c r="C313" s="31" t="str">
        <f t="shared" si="29"/>
        <v/>
      </c>
      <c r="D313" s="31" t="str">
        <f t="shared" si="30"/>
        <v/>
      </c>
      <c r="E313" s="31" t="str">
        <f t="shared" si="31"/>
        <v/>
      </c>
      <c r="G313" s="32">
        <f>SUMIFS(入库!F:F,入库!A:A,A313)</f>
        <v>0</v>
      </c>
      <c r="H313" s="32" t="str">
        <f>IFERROR(VLOOKUP(A313,物料参数!B:H,6,FALSE),"")</f>
        <v/>
      </c>
      <c r="I313" s="32" t="e">
        <f t="shared" si="35"/>
        <v>#VALUE!</v>
      </c>
      <c r="J313" s="44">
        <f>SUMIFS(出库!F:F,出库!A:A,A313)</f>
        <v>0</v>
      </c>
      <c r="K313" s="44" t="str">
        <f>IFERROR(VLOOKUP(A313,物料参数!B:H,7,FALSE),"")</f>
        <v/>
      </c>
      <c r="L313" s="44" t="e">
        <f t="shared" si="32"/>
        <v>#VALUE!</v>
      </c>
      <c r="M313" s="44">
        <f t="shared" si="33"/>
        <v>0</v>
      </c>
    </row>
    <row r="314" spans="1:13" ht="18" customHeight="1" x14ac:dyDescent="0.15">
      <c r="A314" s="31">
        <f>物料参数!B313</f>
        <v>0</v>
      </c>
      <c r="B314" s="31" t="str">
        <f t="shared" si="28"/>
        <v/>
      </c>
      <c r="C314" s="31" t="str">
        <f t="shared" si="29"/>
        <v/>
      </c>
      <c r="D314" s="31" t="str">
        <f t="shared" si="30"/>
        <v/>
      </c>
      <c r="E314" s="31" t="str">
        <f t="shared" si="31"/>
        <v/>
      </c>
      <c r="G314" s="32">
        <f>SUMIFS(入库!F:F,入库!A:A,A314)</f>
        <v>0</v>
      </c>
      <c r="H314" s="32" t="str">
        <f>IFERROR(VLOOKUP(A314,物料参数!B:H,6,FALSE),"")</f>
        <v/>
      </c>
      <c r="I314" s="32" t="e">
        <f t="shared" si="35"/>
        <v>#VALUE!</v>
      </c>
      <c r="J314" s="44">
        <f>SUMIFS(出库!F:F,出库!A:A,A314)</f>
        <v>0</v>
      </c>
      <c r="K314" s="44" t="str">
        <f>IFERROR(VLOOKUP(A314,物料参数!B:H,7,FALSE),"")</f>
        <v/>
      </c>
      <c r="L314" s="44" t="e">
        <f t="shared" si="32"/>
        <v>#VALUE!</v>
      </c>
      <c r="M314" s="44">
        <f t="shared" si="33"/>
        <v>0</v>
      </c>
    </row>
    <row r="315" spans="1:13" ht="18" customHeight="1" x14ac:dyDescent="0.15">
      <c r="A315" s="31">
        <f>物料参数!B314</f>
        <v>0</v>
      </c>
      <c r="B315" s="31" t="str">
        <f t="shared" si="28"/>
        <v/>
      </c>
      <c r="C315" s="31" t="str">
        <f t="shared" si="29"/>
        <v/>
      </c>
      <c r="D315" s="31" t="str">
        <f t="shared" si="30"/>
        <v/>
      </c>
      <c r="E315" s="31" t="str">
        <f t="shared" si="31"/>
        <v/>
      </c>
      <c r="G315" s="32">
        <f>SUMIFS(入库!F:F,入库!A:A,A315)</f>
        <v>0</v>
      </c>
      <c r="H315" s="32" t="str">
        <f>IFERROR(VLOOKUP(A315,物料参数!B:H,6,FALSE),"")</f>
        <v/>
      </c>
      <c r="I315" s="32" t="e">
        <f t="shared" si="35"/>
        <v>#VALUE!</v>
      </c>
      <c r="J315" s="44">
        <f>SUMIFS(出库!F:F,出库!A:A,A315)</f>
        <v>0</v>
      </c>
      <c r="K315" s="44" t="str">
        <f>IFERROR(VLOOKUP(A315,物料参数!B:H,7,FALSE),"")</f>
        <v/>
      </c>
      <c r="L315" s="44" t="e">
        <f t="shared" si="32"/>
        <v>#VALUE!</v>
      </c>
      <c r="M315" s="44">
        <f t="shared" si="33"/>
        <v>0</v>
      </c>
    </row>
    <row r="316" spans="1:13" ht="18" customHeight="1" x14ac:dyDescent="0.15">
      <c r="A316" s="31">
        <f>物料参数!B315</f>
        <v>0</v>
      </c>
      <c r="B316" s="31" t="str">
        <f t="shared" si="28"/>
        <v/>
      </c>
      <c r="C316" s="31" t="str">
        <f t="shared" si="29"/>
        <v/>
      </c>
      <c r="D316" s="31" t="str">
        <f t="shared" si="30"/>
        <v/>
      </c>
      <c r="E316" s="31" t="str">
        <f t="shared" si="31"/>
        <v/>
      </c>
      <c r="G316" s="32">
        <f>SUMIFS(入库!F:F,入库!A:A,A316)</f>
        <v>0</v>
      </c>
      <c r="H316" s="32" t="str">
        <f>IFERROR(VLOOKUP(A316,物料参数!B:H,6,FALSE),"")</f>
        <v/>
      </c>
      <c r="I316" s="32" t="e">
        <f t="shared" si="35"/>
        <v>#VALUE!</v>
      </c>
      <c r="J316" s="44">
        <f>SUMIFS(出库!F:F,出库!A:A,A316)</f>
        <v>0</v>
      </c>
      <c r="K316" s="44" t="str">
        <f>IFERROR(VLOOKUP(A316,物料参数!B:H,7,FALSE),"")</f>
        <v/>
      </c>
      <c r="L316" s="44" t="e">
        <f t="shared" si="32"/>
        <v>#VALUE!</v>
      </c>
      <c r="M316" s="44">
        <f t="shared" si="33"/>
        <v>0</v>
      </c>
    </row>
    <row r="317" spans="1:13" ht="18" customHeight="1" x14ac:dyDescent="0.15">
      <c r="A317" s="31">
        <f>物料参数!B316</f>
        <v>0</v>
      </c>
      <c r="B317" s="31" t="str">
        <f t="shared" si="28"/>
        <v/>
      </c>
      <c r="C317" s="31" t="str">
        <f t="shared" si="29"/>
        <v/>
      </c>
      <c r="D317" s="31" t="str">
        <f t="shared" si="30"/>
        <v/>
      </c>
      <c r="E317" s="31" t="str">
        <f t="shared" si="31"/>
        <v/>
      </c>
      <c r="G317" s="32">
        <f>SUMIFS(入库!F:F,入库!A:A,A317)</f>
        <v>0</v>
      </c>
      <c r="H317" s="32" t="str">
        <f>IFERROR(VLOOKUP(A317,物料参数!B:H,6,FALSE),"")</f>
        <v/>
      </c>
      <c r="I317" s="32" t="e">
        <f t="shared" si="35"/>
        <v>#VALUE!</v>
      </c>
      <c r="J317" s="44">
        <f>SUMIFS(出库!F:F,出库!A:A,A317)</f>
        <v>0</v>
      </c>
      <c r="K317" s="44" t="str">
        <f>IFERROR(VLOOKUP(A317,物料参数!B:H,7,FALSE),"")</f>
        <v/>
      </c>
      <c r="L317" s="44" t="e">
        <f t="shared" si="32"/>
        <v>#VALUE!</v>
      </c>
      <c r="M317" s="44">
        <f t="shared" si="33"/>
        <v>0</v>
      </c>
    </row>
    <row r="318" spans="1:13" ht="18" customHeight="1" x14ac:dyDescent="0.15">
      <c r="A318" s="31">
        <f>物料参数!B317</f>
        <v>0</v>
      </c>
      <c r="B318" s="31" t="str">
        <f t="shared" si="28"/>
        <v/>
      </c>
      <c r="C318" s="31" t="str">
        <f t="shared" si="29"/>
        <v/>
      </c>
      <c r="D318" s="31" t="str">
        <f t="shared" si="30"/>
        <v/>
      </c>
      <c r="E318" s="31" t="str">
        <f t="shared" si="31"/>
        <v/>
      </c>
      <c r="G318" s="32">
        <f>SUMIFS(入库!F:F,入库!A:A,A318)</f>
        <v>0</v>
      </c>
      <c r="H318" s="32" t="str">
        <f>IFERROR(VLOOKUP(A318,物料参数!B:H,6,FALSE),"")</f>
        <v/>
      </c>
      <c r="I318" s="32" t="e">
        <f t="shared" si="35"/>
        <v>#VALUE!</v>
      </c>
      <c r="J318" s="44">
        <f>SUMIFS(出库!F:F,出库!A:A,A318)</f>
        <v>0</v>
      </c>
      <c r="K318" s="44" t="str">
        <f>IFERROR(VLOOKUP(A318,物料参数!B:H,7,FALSE),"")</f>
        <v/>
      </c>
      <c r="L318" s="44" t="e">
        <f t="shared" si="32"/>
        <v>#VALUE!</v>
      </c>
      <c r="M318" s="44">
        <f t="shared" si="33"/>
        <v>0</v>
      </c>
    </row>
    <row r="319" spans="1:13" ht="18" customHeight="1" x14ac:dyDescent="0.15">
      <c r="A319" s="31">
        <f>物料参数!B318</f>
        <v>0</v>
      </c>
      <c r="B319" s="31" t="str">
        <f t="shared" si="28"/>
        <v/>
      </c>
      <c r="C319" s="31" t="str">
        <f t="shared" si="29"/>
        <v/>
      </c>
      <c r="D319" s="31" t="str">
        <f t="shared" si="30"/>
        <v/>
      </c>
      <c r="E319" s="31" t="str">
        <f t="shared" si="31"/>
        <v/>
      </c>
      <c r="G319" s="32">
        <f>SUMIFS(入库!F:F,入库!A:A,A319)</f>
        <v>0</v>
      </c>
      <c r="H319" s="32" t="str">
        <f>IFERROR(VLOOKUP(A319,物料参数!B:H,6,FALSE),"")</f>
        <v/>
      </c>
      <c r="I319" s="32" t="e">
        <f t="shared" si="35"/>
        <v>#VALUE!</v>
      </c>
      <c r="J319" s="44">
        <f>SUMIFS(出库!F:F,出库!A:A,A319)</f>
        <v>0</v>
      </c>
      <c r="K319" s="44" t="str">
        <f>IFERROR(VLOOKUP(A319,物料参数!B:H,7,FALSE),"")</f>
        <v/>
      </c>
      <c r="L319" s="44" t="e">
        <f t="shared" si="32"/>
        <v>#VALUE!</v>
      </c>
      <c r="M319" s="44">
        <f t="shared" si="33"/>
        <v>0</v>
      </c>
    </row>
    <row r="320" spans="1:13" ht="18" customHeight="1" x14ac:dyDescent="0.15">
      <c r="A320" s="31">
        <f>物料参数!B319</f>
        <v>0</v>
      </c>
      <c r="B320" s="31" t="str">
        <f t="shared" si="28"/>
        <v/>
      </c>
      <c r="C320" s="31" t="str">
        <f t="shared" si="29"/>
        <v/>
      </c>
      <c r="D320" s="31" t="str">
        <f t="shared" si="30"/>
        <v/>
      </c>
      <c r="E320" s="31" t="str">
        <f t="shared" si="31"/>
        <v/>
      </c>
      <c r="G320" s="32">
        <f>SUMIFS(入库!F:F,入库!A:A,A320)</f>
        <v>0</v>
      </c>
      <c r="H320" s="32" t="str">
        <f>IFERROR(VLOOKUP(A320,物料参数!B:H,6,FALSE),"")</f>
        <v/>
      </c>
      <c r="I320" s="32" t="e">
        <f t="shared" si="35"/>
        <v>#VALUE!</v>
      </c>
      <c r="J320" s="44">
        <f>SUMIFS(出库!F:F,出库!A:A,A320)</f>
        <v>0</v>
      </c>
      <c r="K320" s="44" t="str">
        <f>IFERROR(VLOOKUP(A320,物料参数!B:H,7,FALSE),"")</f>
        <v/>
      </c>
      <c r="L320" s="44" t="e">
        <f t="shared" si="32"/>
        <v>#VALUE!</v>
      </c>
      <c r="M320" s="44">
        <f t="shared" si="33"/>
        <v>0</v>
      </c>
    </row>
    <row r="321" spans="1:13" ht="18" customHeight="1" x14ac:dyDescent="0.15">
      <c r="A321" s="31">
        <f>物料参数!B320</f>
        <v>0</v>
      </c>
      <c r="B321" s="31" t="str">
        <f t="shared" si="28"/>
        <v/>
      </c>
      <c r="C321" s="31" t="str">
        <f t="shared" si="29"/>
        <v/>
      </c>
      <c r="D321" s="31" t="str">
        <f t="shared" si="30"/>
        <v/>
      </c>
      <c r="E321" s="31" t="str">
        <f t="shared" si="31"/>
        <v/>
      </c>
      <c r="G321" s="32">
        <f>SUMIFS(入库!F:F,入库!A:A,A321)</f>
        <v>0</v>
      </c>
      <c r="H321" s="32" t="str">
        <f>IFERROR(VLOOKUP(A321,物料参数!B:H,6,FALSE),"")</f>
        <v/>
      </c>
      <c r="I321" s="32" t="e">
        <f t="shared" si="35"/>
        <v>#VALUE!</v>
      </c>
      <c r="J321" s="44">
        <f>SUMIFS(出库!F:F,出库!A:A,A321)</f>
        <v>0</v>
      </c>
      <c r="K321" s="44" t="str">
        <f>IFERROR(VLOOKUP(A321,物料参数!B:H,7,FALSE),"")</f>
        <v/>
      </c>
      <c r="L321" s="44" t="e">
        <f t="shared" si="32"/>
        <v>#VALUE!</v>
      </c>
      <c r="M321" s="44">
        <f t="shared" si="33"/>
        <v>0</v>
      </c>
    </row>
    <row r="322" spans="1:13" ht="18" customHeight="1" x14ac:dyDescent="0.15">
      <c r="A322" s="31">
        <f>物料参数!B321</f>
        <v>0</v>
      </c>
      <c r="B322" s="31" t="str">
        <f t="shared" si="28"/>
        <v/>
      </c>
      <c r="C322" s="31" t="str">
        <f t="shared" si="29"/>
        <v/>
      </c>
      <c r="D322" s="31" t="str">
        <f t="shared" si="30"/>
        <v/>
      </c>
      <c r="E322" s="31" t="str">
        <f t="shared" si="31"/>
        <v/>
      </c>
      <c r="G322" s="32">
        <f>SUMIFS(入库!F:F,入库!A:A,A322)</f>
        <v>0</v>
      </c>
      <c r="H322" s="32" t="str">
        <f>IFERROR(VLOOKUP(A322,物料参数!B:H,6,FALSE),"")</f>
        <v/>
      </c>
      <c r="I322" s="32" t="e">
        <f t="shared" si="35"/>
        <v>#VALUE!</v>
      </c>
      <c r="J322" s="44">
        <f>SUMIFS(出库!F:F,出库!A:A,A322)</f>
        <v>0</v>
      </c>
      <c r="K322" s="44" t="str">
        <f>IFERROR(VLOOKUP(A322,物料参数!B:H,7,FALSE),"")</f>
        <v/>
      </c>
      <c r="L322" s="44" t="e">
        <f t="shared" si="32"/>
        <v>#VALUE!</v>
      </c>
      <c r="M322" s="44">
        <f t="shared" si="33"/>
        <v>0</v>
      </c>
    </row>
    <row r="323" spans="1:13" ht="18" customHeight="1" x14ac:dyDescent="0.15">
      <c r="A323" s="31">
        <f>物料参数!B322</f>
        <v>0</v>
      </c>
      <c r="B323" s="31" t="str">
        <f t="shared" si="28"/>
        <v/>
      </c>
      <c r="C323" s="31" t="str">
        <f t="shared" si="29"/>
        <v/>
      </c>
      <c r="D323" s="31" t="str">
        <f t="shared" si="30"/>
        <v/>
      </c>
      <c r="E323" s="31" t="str">
        <f t="shared" si="31"/>
        <v/>
      </c>
      <c r="G323" s="32">
        <f>SUMIFS(入库!F:F,入库!A:A,A323)</f>
        <v>0</v>
      </c>
      <c r="H323" s="32" t="str">
        <f>IFERROR(VLOOKUP(A323,物料参数!B:H,6,FALSE),"")</f>
        <v/>
      </c>
      <c r="I323" s="32" t="e">
        <f t="shared" si="35"/>
        <v>#VALUE!</v>
      </c>
      <c r="J323" s="44">
        <f>SUMIFS(出库!F:F,出库!A:A,A323)</f>
        <v>0</v>
      </c>
      <c r="K323" s="44" t="str">
        <f>IFERROR(VLOOKUP(A323,物料参数!B:H,7,FALSE),"")</f>
        <v/>
      </c>
      <c r="L323" s="44" t="e">
        <f t="shared" si="32"/>
        <v>#VALUE!</v>
      </c>
      <c r="M323" s="44">
        <f t="shared" si="33"/>
        <v>0</v>
      </c>
    </row>
    <row r="324" spans="1:13" ht="18" customHeight="1" x14ac:dyDescent="0.15">
      <c r="A324" s="31">
        <f>物料参数!B323</f>
        <v>0</v>
      </c>
      <c r="B324" s="31" t="str">
        <f t="shared" ref="B324:B387" si="36">IF($A324=0,"",IF(VLOOKUP($A324,nbbm,2,FALSE)=0,"无此物料",VLOOKUP($A324,nbbm,2,FALSE)))</f>
        <v/>
      </c>
      <c r="C324" s="31" t="str">
        <f t="shared" ref="C324:C387" si="37">IF($A324=0,"",IF(VLOOKUP($A324,nbbm,3,FALSE)=0,"-",VLOOKUP($A324,nbbm,3,FALSE)))</f>
        <v/>
      </c>
      <c r="D324" s="31" t="str">
        <f t="shared" ref="D324:D387" si="38">IF($A324=0,"",IF(VLOOKUP($A324,nbbm,4,FALSE)=0,"-",VLOOKUP($A324,nbbm,4,FALSE)))</f>
        <v/>
      </c>
      <c r="E324" s="31" t="str">
        <f t="shared" ref="E324:E387" si="39">IF($A324=0,"",IF(VLOOKUP($A324,nbbm,5,FALSE)=0,"-",VLOOKUP($A324,nbbm,5,FALSE)))</f>
        <v/>
      </c>
      <c r="G324" s="32">
        <f>SUMIFS(入库!F:F,入库!A:A,A324)</f>
        <v>0</v>
      </c>
      <c r="H324" s="32" t="str">
        <f>IFERROR(VLOOKUP(A324,物料参数!B:H,6,FALSE),"")</f>
        <v/>
      </c>
      <c r="I324" s="32" t="e">
        <f t="shared" si="35"/>
        <v>#VALUE!</v>
      </c>
      <c r="J324" s="44">
        <f>SUMIFS(出库!F:F,出库!A:A,A324)</f>
        <v>0</v>
      </c>
      <c r="K324" s="44" t="str">
        <f>IFERROR(VLOOKUP(A324,物料参数!B:H,7,FALSE),"")</f>
        <v/>
      </c>
      <c r="L324" s="44" t="e">
        <f t="shared" si="32"/>
        <v>#VALUE!</v>
      </c>
      <c r="M324" s="44">
        <f t="shared" si="33"/>
        <v>0</v>
      </c>
    </row>
    <row r="325" spans="1:13" ht="18" customHeight="1" x14ac:dyDescent="0.15">
      <c r="A325" s="31">
        <f>物料参数!B324</f>
        <v>0</v>
      </c>
      <c r="B325" s="31" t="str">
        <f t="shared" si="36"/>
        <v/>
      </c>
      <c r="C325" s="31" t="str">
        <f t="shared" si="37"/>
        <v/>
      </c>
      <c r="D325" s="31" t="str">
        <f t="shared" si="38"/>
        <v/>
      </c>
      <c r="E325" s="31" t="str">
        <f t="shared" si="39"/>
        <v/>
      </c>
      <c r="G325" s="32">
        <f>SUMIFS(入库!F:F,入库!A:A,A325)</f>
        <v>0</v>
      </c>
      <c r="H325" s="32" t="str">
        <f>IFERROR(VLOOKUP(A325,物料参数!B:H,6,FALSE),"")</f>
        <v/>
      </c>
      <c r="I325" s="32" t="e">
        <f t="shared" si="35"/>
        <v>#VALUE!</v>
      </c>
      <c r="J325" s="44">
        <f>SUMIFS(出库!F:F,出库!A:A,A325)</f>
        <v>0</v>
      </c>
      <c r="K325" s="44" t="str">
        <f>IFERROR(VLOOKUP(A325,物料参数!B:H,7,FALSE),"")</f>
        <v/>
      </c>
      <c r="L325" s="44" t="e">
        <f t="shared" ref="L325:L388" si="40">K325*J325</f>
        <v>#VALUE!</v>
      </c>
      <c r="M325" s="44">
        <f t="shared" ref="M325:M388" si="41">F325+G325-J325</f>
        <v>0</v>
      </c>
    </row>
    <row r="326" spans="1:13" ht="18" customHeight="1" x14ac:dyDescent="0.15">
      <c r="A326" s="31">
        <f>物料参数!B325</f>
        <v>0</v>
      </c>
      <c r="B326" s="31" t="str">
        <f t="shared" si="36"/>
        <v/>
      </c>
      <c r="C326" s="31" t="str">
        <f t="shared" si="37"/>
        <v/>
      </c>
      <c r="D326" s="31" t="str">
        <f t="shared" si="38"/>
        <v/>
      </c>
      <c r="E326" s="31" t="str">
        <f t="shared" si="39"/>
        <v/>
      </c>
      <c r="G326" s="32">
        <f>SUMIFS(入库!F:F,入库!A:A,A326)</f>
        <v>0</v>
      </c>
      <c r="H326" s="32" t="str">
        <f>IFERROR(VLOOKUP(A326,物料参数!B:H,6,FALSE),"")</f>
        <v/>
      </c>
      <c r="I326" s="32" t="e">
        <f t="shared" si="35"/>
        <v>#VALUE!</v>
      </c>
      <c r="J326" s="44">
        <f>SUMIFS(出库!F:F,出库!A:A,A326)</f>
        <v>0</v>
      </c>
      <c r="K326" s="44" t="str">
        <f>IFERROR(VLOOKUP(A326,物料参数!B:H,7,FALSE),"")</f>
        <v/>
      </c>
      <c r="L326" s="44" t="e">
        <f t="shared" si="40"/>
        <v>#VALUE!</v>
      </c>
      <c r="M326" s="44">
        <f t="shared" si="41"/>
        <v>0</v>
      </c>
    </row>
    <row r="327" spans="1:13" ht="18" customHeight="1" x14ac:dyDescent="0.15">
      <c r="A327" s="31">
        <f>物料参数!B326</f>
        <v>0</v>
      </c>
      <c r="B327" s="31" t="str">
        <f t="shared" si="36"/>
        <v/>
      </c>
      <c r="C327" s="31" t="str">
        <f t="shared" si="37"/>
        <v/>
      </c>
      <c r="D327" s="31" t="str">
        <f t="shared" si="38"/>
        <v/>
      </c>
      <c r="E327" s="31" t="str">
        <f t="shared" si="39"/>
        <v/>
      </c>
      <c r="G327" s="32">
        <f>SUMIFS(入库!F:F,入库!A:A,A327)</f>
        <v>0</v>
      </c>
      <c r="H327" s="32" t="str">
        <f>IFERROR(VLOOKUP(A327,物料参数!B:H,6,FALSE),"")</f>
        <v/>
      </c>
      <c r="I327" s="32" t="e">
        <f t="shared" si="35"/>
        <v>#VALUE!</v>
      </c>
      <c r="J327" s="44">
        <f>SUMIFS(出库!F:F,出库!A:A,A327)</f>
        <v>0</v>
      </c>
      <c r="K327" s="44" t="str">
        <f>IFERROR(VLOOKUP(A327,物料参数!B:H,7,FALSE),"")</f>
        <v/>
      </c>
      <c r="L327" s="44" t="e">
        <f t="shared" si="40"/>
        <v>#VALUE!</v>
      </c>
      <c r="M327" s="44">
        <f t="shared" si="41"/>
        <v>0</v>
      </c>
    </row>
    <row r="328" spans="1:13" ht="18" customHeight="1" x14ac:dyDescent="0.15">
      <c r="A328" s="31">
        <f>物料参数!B327</f>
        <v>0</v>
      </c>
      <c r="B328" s="31" t="str">
        <f t="shared" si="36"/>
        <v/>
      </c>
      <c r="C328" s="31" t="str">
        <f t="shared" si="37"/>
        <v/>
      </c>
      <c r="D328" s="31" t="str">
        <f t="shared" si="38"/>
        <v/>
      </c>
      <c r="E328" s="31" t="str">
        <f t="shared" si="39"/>
        <v/>
      </c>
      <c r="G328" s="32">
        <f>SUMIFS(入库!F:F,入库!A:A,A328)</f>
        <v>0</v>
      </c>
      <c r="H328" s="32" t="str">
        <f>IFERROR(VLOOKUP(A328,物料参数!B:H,6,FALSE),"")</f>
        <v/>
      </c>
      <c r="I328" s="32" t="e">
        <f t="shared" si="35"/>
        <v>#VALUE!</v>
      </c>
      <c r="J328" s="44">
        <f>SUMIFS(出库!F:F,出库!A:A,A328)</f>
        <v>0</v>
      </c>
      <c r="K328" s="44" t="str">
        <f>IFERROR(VLOOKUP(A328,物料参数!B:H,7,FALSE),"")</f>
        <v/>
      </c>
      <c r="L328" s="44" t="e">
        <f t="shared" si="40"/>
        <v>#VALUE!</v>
      </c>
      <c r="M328" s="44">
        <f t="shared" si="41"/>
        <v>0</v>
      </c>
    </row>
    <row r="329" spans="1:13" ht="18" customHeight="1" x14ac:dyDescent="0.15">
      <c r="A329" s="31">
        <f>物料参数!B328</f>
        <v>0</v>
      </c>
      <c r="B329" s="31" t="str">
        <f t="shared" si="36"/>
        <v/>
      </c>
      <c r="C329" s="31" t="str">
        <f t="shared" si="37"/>
        <v/>
      </c>
      <c r="D329" s="31" t="str">
        <f t="shared" si="38"/>
        <v/>
      </c>
      <c r="E329" s="31" t="str">
        <f t="shared" si="39"/>
        <v/>
      </c>
      <c r="G329" s="32">
        <f>SUMIFS(入库!F:F,入库!A:A,A329)</f>
        <v>0</v>
      </c>
      <c r="H329" s="32" t="str">
        <f>IFERROR(VLOOKUP(A329,物料参数!B:H,6,FALSE),"")</f>
        <v/>
      </c>
      <c r="I329" s="32" t="e">
        <f t="shared" si="35"/>
        <v>#VALUE!</v>
      </c>
      <c r="J329" s="44">
        <f>SUMIFS(出库!F:F,出库!A:A,A329)</f>
        <v>0</v>
      </c>
      <c r="K329" s="44" t="str">
        <f>IFERROR(VLOOKUP(A329,物料参数!B:H,7,FALSE),"")</f>
        <v/>
      </c>
      <c r="L329" s="44" t="e">
        <f t="shared" si="40"/>
        <v>#VALUE!</v>
      </c>
      <c r="M329" s="44">
        <f t="shared" si="41"/>
        <v>0</v>
      </c>
    </row>
    <row r="330" spans="1:13" ht="18" customHeight="1" x14ac:dyDescent="0.15">
      <c r="A330" s="31">
        <f>物料参数!B329</f>
        <v>0</v>
      </c>
      <c r="B330" s="31" t="str">
        <f t="shared" si="36"/>
        <v/>
      </c>
      <c r="C330" s="31" t="str">
        <f t="shared" si="37"/>
        <v/>
      </c>
      <c r="D330" s="31" t="str">
        <f t="shared" si="38"/>
        <v/>
      </c>
      <c r="E330" s="31" t="str">
        <f t="shared" si="39"/>
        <v/>
      </c>
      <c r="G330" s="32">
        <f>SUMIFS(入库!F:F,入库!A:A,A330)</f>
        <v>0</v>
      </c>
      <c r="H330" s="32" t="str">
        <f>IFERROR(VLOOKUP(A330,物料参数!B:H,6,FALSE),"")</f>
        <v/>
      </c>
      <c r="I330" s="32" t="e">
        <f t="shared" si="35"/>
        <v>#VALUE!</v>
      </c>
      <c r="J330" s="44">
        <f>SUMIFS(出库!F:F,出库!A:A,A330)</f>
        <v>0</v>
      </c>
      <c r="K330" s="44" t="str">
        <f>IFERROR(VLOOKUP(A330,物料参数!B:H,7,FALSE),"")</f>
        <v/>
      </c>
      <c r="L330" s="44" t="e">
        <f t="shared" si="40"/>
        <v>#VALUE!</v>
      </c>
      <c r="M330" s="44">
        <f t="shared" si="41"/>
        <v>0</v>
      </c>
    </row>
    <row r="331" spans="1:13" ht="18" customHeight="1" x14ac:dyDescent="0.15">
      <c r="A331" s="31">
        <f>物料参数!B330</f>
        <v>0</v>
      </c>
      <c r="B331" s="31" t="str">
        <f t="shared" si="36"/>
        <v/>
      </c>
      <c r="C331" s="31" t="str">
        <f t="shared" si="37"/>
        <v/>
      </c>
      <c r="D331" s="31" t="str">
        <f t="shared" si="38"/>
        <v/>
      </c>
      <c r="E331" s="31" t="str">
        <f t="shared" si="39"/>
        <v/>
      </c>
      <c r="G331" s="32">
        <f>SUMIFS(入库!F:F,入库!A:A,A331)</f>
        <v>0</v>
      </c>
      <c r="H331" s="32" t="str">
        <f>IFERROR(VLOOKUP(A331,物料参数!B:H,6,FALSE),"")</f>
        <v/>
      </c>
      <c r="I331" s="32" t="e">
        <f t="shared" si="35"/>
        <v>#VALUE!</v>
      </c>
      <c r="J331" s="44">
        <f>SUMIFS(出库!F:F,出库!A:A,A331)</f>
        <v>0</v>
      </c>
      <c r="K331" s="44" t="str">
        <f>IFERROR(VLOOKUP(A331,物料参数!B:H,7,FALSE),"")</f>
        <v/>
      </c>
      <c r="L331" s="44" t="e">
        <f t="shared" si="40"/>
        <v>#VALUE!</v>
      </c>
      <c r="M331" s="44">
        <f t="shared" si="41"/>
        <v>0</v>
      </c>
    </row>
    <row r="332" spans="1:13" ht="18" customHeight="1" x14ac:dyDescent="0.15">
      <c r="A332" s="31">
        <f>物料参数!B331</f>
        <v>0</v>
      </c>
      <c r="B332" s="31" t="str">
        <f t="shared" si="36"/>
        <v/>
      </c>
      <c r="C332" s="31" t="str">
        <f t="shared" si="37"/>
        <v/>
      </c>
      <c r="D332" s="31" t="str">
        <f t="shared" si="38"/>
        <v/>
      </c>
      <c r="E332" s="31" t="str">
        <f t="shared" si="39"/>
        <v/>
      </c>
      <c r="G332" s="32">
        <f>SUMIFS(入库!F:F,入库!A:A,A332)</f>
        <v>0</v>
      </c>
      <c r="H332" s="32" t="str">
        <f>IFERROR(VLOOKUP(A332,物料参数!B:H,6,FALSE),"")</f>
        <v/>
      </c>
      <c r="I332" s="32" t="e">
        <f t="shared" si="35"/>
        <v>#VALUE!</v>
      </c>
      <c r="J332" s="44">
        <f>SUMIFS(出库!F:F,出库!A:A,A332)</f>
        <v>0</v>
      </c>
      <c r="K332" s="44" t="str">
        <f>IFERROR(VLOOKUP(A332,物料参数!B:H,7,FALSE),"")</f>
        <v/>
      </c>
      <c r="L332" s="44" t="e">
        <f t="shared" si="40"/>
        <v>#VALUE!</v>
      </c>
      <c r="M332" s="44">
        <f t="shared" si="41"/>
        <v>0</v>
      </c>
    </row>
    <row r="333" spans="1:13" ht="18" customHeight="1" x14ac:dyDescent="0.15">
      <c r="A333" s="31">
        <f>物料参数!B332</f>
        <v>0</v>
      </c>
      <c r="B333" s="31" t="str">
        <f t="shared" si="36"/>
        <v/>
      </c>
      <c r="C333" s="31" t="str">
        <f t="shared" si="37"/>
        <v/>
      </c>
      <c r="D333" s="31" t="str">
        <f t="shared" si="38"/>
        <v/>
      </c>
      <c r="E333" s="31" t="str">
        <f t="shared" si="39"/>
        <v/>
      </c>
      <c r="G333" s="32">
        <f>SUMIFS(入库!F:F,入库!A:A,A333)</f>
        <v>0</v>
      </c>
      <c r="H333" s="32" t="str">
        <f>IFERROR(VLOOKUP(A333,物料参数!B:H,6,FALSE),"")</f>
        <v/>
      </c>
      <c r="I333" s="32" t="e">
        <f t="shared" si="35"/>
        <v>#VALUE!</v>
      </c>
      <c r="J333" s="44">
        <f>SUMIFS(出库!F:F,出库!A:A,A333)</f>
        <v>0</v>
      </c>
      <c r="K333" s="44" t="str">
        <f>IFERROR(VLOOKUP(A333,物料参数!B:H,7,FALSE),"")</f>
        <v/>
      </c>
      <c r="L333" s="44" t="e">
        <f t="shared" si="40"/>
        <v>#VALUE!</v>
      </c>
      <c r="M333" s="44">
        <f t="shared" si="41"/>
        <v>0</v>
      </c>
    </row>
    <row r="334" spans="1:13" ht="18" customHeight="1" x14ac:dyDescent="0.15">
      <c r="A334" s="31">
        <f>物料参数!B333</f>
        <v>0</v>
      </c>
      <c r="B334" s="31" t="str">
        <f t="shared" si="36"/>
        <v/>
      </c>
      <c r="C334" s="31" t="str">
        <f t="shared" si="37"/>
        <v/>
      </c>
      <c r="D334" s="31" t="str">
        <f t="shared" si="38"/>
        <v/>
      </c>
      <c r="E334" s="31" t="str">
        <f t="shared" si="39"/>
        <v/>
      </c>
      <c r="G334" s="32">
        <f>SUMIFS(入库!F:F,入库!A:A,A334)</f>
        <v>0</v>
      </c>
      <c r="H334" s="32" t="str">
        <f>IFERROR(VLOOKUP(A334,物料参数!B:H,6,FALSE),"")</f>
        <v/>
      </c>
      <c r="I334" s="32" t="e">
        <f t="shared" si="35"/>
        <v>#VALUE!</v>
      </c>
      <c r="J334" s="44">
        <f>SUMIFS(出库!F:F,出库!A:A,A334)</f>
        <v>0</v>
      </c>
      <c r="K334" s="44" t="str">
        <f>IFERROR(VLOOKUP(A334,物料参数!B:H,7,FALSE),"")</f>
        <v/>
      </c>
      <c r="L334" s="44" t="e">
        <f t="shared" si="40"/>
        <v>#VALUE!</v>
      </c>
      <c r="M334" s="44">
        <f t="shared" si="41"/>
        <v>0</v>
      </c>
    </row>
    <row r="335" spans="1:13" ht="18" customHeight="1" x14ac:dyDescent="0.15">
      <c r="A335" s="31">
        <f>物料参数!B334</f>
        <v>0</v>
      </c>
      <c r="B335" s="31" t="str">
        <f t="shared" si="36"/>
        <v/>
      </c>
      <c r="C335" s="31" t="str">
        <f t="shared" si="37"/>
        <v/>
      </c>
      <c r="D335" s="31" t="str">
        <f t="shared" si="38"/>
        <v/>
      </c>
      <c r="E335" s="31" t="str">
        <f t="shared" si="39"/>
        <v/>
      </c>
      <c r="G335" s="32">
        <f>SUMIFS(入库!F:F,入库!A:A,A335)</f>
        <v>0</v>
      </c>
      <c r="H335" s="32" t="str">
        <f>IFERROR(VLOOKUP(A335,物料参数!B:H,6,FALSE),"")</f>
        <v/>
      </c>
      <c r="I335" s="32" t="e">
        <f t="shared" si="35"/>
        <v>#VALUE!</v>
      </c>
      <c r="J335" s="44">
        <f>SUMIFS(出库!F:F,出库!A:A,A335)</f>
        <v>0</v>
      </c>
      <c r="K335" s="44" t="str">
        <f>IFERROR(VLOOKUP(A335,物料参数!B:H,7,FALSE),"")</f>
        <v/>
      </c>
      <c r="L335" s="44" t="e">
        <f t="shared" si="40"/>
        <v>#VALUE!</v>
      </c>
      <c r="M335" s="44">
        <f t="shared" si="41"/>
        <v>0</v>
      </c>
    </row>
    <row r="336" spans="1:13" ht="18" customHeight="1" x14ac:dyDescent="0.15">
      <c r="A336" s="31">
        <f>物料参数!B335</f>
        <v>0</v>
      </c>
      <c r="B336" s="31" t="str">
        <f t="shared" si="36"/>
        <v/>
      </c>
      <c r="C336" s="31" t="str">
        <f t="shared" si="37"/>
        <v/>
      </c>
      <c r="D336" s="31" t="str">
        <f t="shared" si="38"/>
        <v/>
      </c>
      <c r="E336" s="31" t="str">
        <f t="shared" si="39"/>
        <v/>
      </c>
      <c r="G336" s="32">
        <f>SUMIFS(入库!F:F,入库!A:A,A336)</f>
        <v>0</v>
      </c>
      <c r="H336" s="32" t="str">
        <f>IFERROR(VLOOKUP(A336,物料参数!B:H,6,FALSE),"")</f>
        <v/>
      </c>
      <c r="I336" s="32" t="e">
        <f t="shared" si="35"/>
        <v>#VALUE!</v>
      </c>
      <c r="J336" s="44">
        <f>SUMIFS(出库!F:F,出库!A:A,A336)</f>
        <v>0</v>
      </c>
      <c r="K336" s="44" t="str">
        <f>IFERROR(VLOOKUP(A336,物料参数!B:H,7,FALSE),"")</f>
        <v/>
      </c>
      <c r="L336" s="44" t="e">
        <f t="shared" si="40"/>
        <v>#VALUE!</v>
      </c>
      <c r="M336" s="44">
        <f t="shared" si="41"/>
        <v>0</v>
      </c>
    </row>
    <row r="337" spans="1:13" ht="18" customHeight="1" x14ac:dyDescent="0.15">
      <c r="A337" s="31">
        <f>物料参数!B336</f>
        <v>0</v>
      </c>
      <c r="B337" s="31" t="str">
        <f t="shared" si="36"/>
        <v/>
      </c>
      <c r="C337" s="31" t="str">
        <f t="shared" si="37"/>
        <v/>
      </c>
      <c r="D337" s="31" t="str">
        <f t="shared" si="38"/>
        <v/>
      </c>
      <c r="E337" s="31" t="str">
        <f t="shared" si="39"/>
        <v/>
      </c>
      <c r="G337" s="32">
        <f>SUMIFS(入库!F:F,入库!A:A,A337)</f>
        <v>0</v>
      </c>
      <c r="H337" s="32" t="str">
        <f>IFERROR(VLOOKUP(A337,物料参数!B:H,6,FALSE),"")</f>
        <v/>
      </c>
      <c r="I337" s="32" t="e">
        <f t="shared" si="35"/>
        <v>#VALUE!</v>
      </c>
      <c r="J337" s="44">
        <f>SUMIFS(出库!F:F,出库!A:A,A337)</f>
        <v>0</v>
      </c>
      <c r="K337" s="44" t="str">
        <f>IFERROR(VLOOKUP(A337,物料参数!B:H,7,FALSE),"")</f>
        <v/>
      </c>
      <c r="L337" s="44" t="e">
        <f t="shared" si="40"/>
        <v>#VALUE!</v>
      </c>
      <c r="M337" s="44">
        <f t="shared" si="41"/>
        <v>0</v>
      </c>
    </row>
    <row r="338" spans="1:13" ht="18" customHeight="1" x14ac:dyDescent="0.15">
      <c r="A338" s="31">
        <f>物料参数!B337</f>
        <v>0</v>
      </c>
      <c r="B338" s="31" t="str">
        <f t="shared" si="36"/>
        <v/>
      </c>
      <c r="C338" s="31" t="str">
        <f t="shared" si="37"/>
        <v/>
      </c>
      <c r="D338" s="31" t="str">
        <f t="shared" si="38"/>
        <v/>
      </c>
      <c r="E338" s="31" t="str">
        <f t="shared" si="39"/>
        <v/>
      </c>
      <c r="G338" s="32">
        <f>SUMIFS(入库!F:F,入库!A:A,A338)</f>
        <v>0</v>
      </c>
      <c r="H338" s="32" t="str">
        <f>IFERROR(VLOOKUP(A338,物料参数!B:H,6,FALSE),"")</f>
        <v/>
      </c>
      <c r="I338" s="32" t="e">
        <f t="shared" si="35"/>
        <v>#VALUE!</v>
      </c>
      <c r="J338" s="44">
        <f>SUMIFS(出库!F:F,出库!A:A,A338)</f>
        <v>0</v>
      </c>
      <c r="K338" s="44" t="str">
        <f>IFERROR(VLOOKUP(A338,物料参数!B:H,7,FALSE),"")</f>
        <v/>
      </c>
      <c r="L338" s="44" t="e">
        <f t="shared" si="40"/>
        <v>#VALUE!</v>
      </c>
      <c r="M338" s="44">
        <f t="shared" si="41"/>
        <v>0</v>
      </c>
    </row>
    <row r="339" spans="1:13" ht="18" customHeight="1" x14ac:dyDescent="0.15">
      <c r="A339" s="31">
        <f>物料参数!B338</f>
        <v>0</v>
      </c>
      <c r="B339" s="31" t="str">
        <f t="shared" si="36"/>
        <v/>
      </c>
      <c r="C339" s="31" t="str">
        <f t="shared" si="37"/>
        <v/>
      </c>
      <c r="D339" s="31" t="str">
        <f t="shared" si="38"/>
        <v/>
      </c>
      <c r="E339" s="31" t="str">
        <f t="shared" si="39"/>
        <v/>
      </c>
      <c r="G339" s="32">
        <f>SUMIFS(入库!F:F,入库!A:A,A339)</f>
        <v>0</v>
      </c>
      <c r="H339" s="32" t="str">
        <f>IFERROR(VLOOKUP(A339,物料参数!B:H,6,FALSE),"")</f>
        <v/>
      </c>
      <c r="I339" s="32" t="e">
        <f t="shared" si="35"/>
        <v>#VALUE!</v>
      </c>
      <c r="J339" s="44">
        <f>SUMIFS(出库!F:F,出库!A:A,A339)</f>
        <v>0</v>
      </c>
      <c r="K339" s="44" t="str">
        <f>IFERROR(VLOOKUP(A339,物料参数!B:H,7,FALSE),"")</f>
        <v/>
      </c>
      <c r="L339" s="44" t="e">
        <f t="shared" si="40"/>
        <v>#VALUE!</v>
      </c>
      <c r="M339" s="44">
        <f t="shared" si="41"/>
        <v>0</v>
      </c>
    </row>
    <row r="340" spans="1:13" ht="18" customHeight="1" x14ac:dyDescent="0.15">
      <c r="A340" s="31">
        <f>物料参数!B339</f>
        <v>0</v>
      </c>
      <c r="B340" s="31" t="str">
        <f t="shared" si="36"/>
        <v/>
      </c>
      <c r="C340" s="31" t="str">
        <f t="shared" si="37"/>
        <v/>
      </c>
      <c r="D340" s="31" t="str">
        <f t="shared" si="38"/>
        <v/>
      </c>
      <c r="E340" s="31" t="str">
        <f t="shared" si="39"/>
        <v/>
      </c>
      <c r="G340" s="32">
        <f>SUMIFS(入库!F:F,入库!A:A,A340)</f>
        <v>0</v>
      </c>
      <c r="H340" s="32" t="str">
        <f>IFERROR(VLOOKUP(A340,物料参数!B:H,6,FALSE),"")</f>
        <v/>
      </c>
      <c r="I340" s="32" t="e">
        <f t="shared" si="35"/>
        <v>#VALUE!</v>
      </c>
      <c r="J340" s="44">
        <f>SUMIFS(出库!F:F,出库!A:A,A340)</f>
        <v>0</v>
      </c>
      <c r="K340" s="44" t="str">
        <f>IFERROR(VLOOKUP(A340,物料参数!B:H,7,FALSE),"")</f>
        <v/>
      </c>
      <c r="L340" s="44" t="e">
        <f t="shared" si="40"/>
        <v>#VALUE!</v>
      </c>
      <c r="M340" s="44">
        <f t="shared" si="41"/>
        <v>0</v>
      </c>
    </row>
    <row r="341" spans="1:13" ht="18" customHeight="1" x14ac:dyDescent="0.15">
      <c r="A341" s="31">
        <f>物料参数!B340</f>
        <v>0</v>
      </c>
      <c r="B341" s="31" t="str">
        <f t="shared" si="36"/>
        <v/>
      </c>
      <c r="C341" s="31" t="str">
        <f t="shared" si="37"/>
        <v/>
      </c>
      <c r="D341" s="31" t="str">
        <f t="shared" si="38"/>
        <v/>
      </c>
      <c r="E341" s="31" t="str">
        <f t="shared" si="39"/>
        <v/>
      </c>
      <c r="G341" s="32">
        <f>SUMIFS(入库!F:F,入库!A:A,A341)</f>
        <v>0</v>
      </c>
      <c r="H341" s="32" t="str">
        <f>IFERROR(VLOOKUP(A341,物料参数!B:H,6,FALSE),"")</f>
        <v/>
      </c>
      <c r="I341" s="32" t="e">
        <f t="shared" ref="I341:I372" si="42">G341*H341</f>
        <v>#VALUE!</v>
      </c>
      <c r="J341" s="44">
        <f>SUMIFS(出库!F:F,出库!A:A,A341)</f>
        <v>0</v>
      </c>
      <c r="K341" s="44" t="str">
        <f>IFERROR(VLOOKUP(A341,物料参数!B:H,7,FALSE),"")</f>
        <v/>
      </c>
      <c r="L341" s="44" t="e">
        <f t="shared" si="40"/>
        <v>#VALUE!</v>
      </c>
      <c r="M341" s="44">
        <f t="shared" si="41"/>
        <v>0</v>
      </c>
    </row>
    <row r="342" spans="1:13" ht="18" customHeight="1" x14ac:dyDescent="0.15">
      <c r="A342" s="31">
        <f>物料参数!B341</f>
        <v>0</v>
      </c>
      <c r="B342" s="31" t="str">
        <f t="shared" si="36"/>
        <v/>
      </c>
      <c r="C342" s="31" t="str">
        <f t="shared" si="37"/>
        <v/>
      </c>
      <c r="D342" s="31" t="str">
        <f t="shared" si="38"/>
        <v/>
      </c>
      <c r="E342" s="31" t="str">
        <f t="shared" si="39"/>
        <v/>
      </c>
      <c r="G342" s="32">
        <f>SUMIFS(入库!F:F,入库!A:A,A342)</f>
        <v>0</v>
      </c>
      <c r="H342" s="32" t="str">
        <f>IFERROR(VLOOKUP(A342,物料参数!B:H,6,FALSE),"")</f>
        <v/>
      </c>
      <c r="I342" s="32" t="e">
        <f t="shared" si="42"/>
        <v>#VALUE!</v>
      </c>
      <c r="J342" s="44">
        <f>SUMIFS(出库!F:F,出库!A:A,A342)</f>
        <v>0</v>
      </c>
      <c r="K342" s="44" t="str">
        <f>IFERROR(VLOOKUP(A342,物料参数!B:H,7,FALSE),"")</f>
        <v/>
      </c>
      <c r="L342" s="44" t="e">
        <f t="shared" si="40"/>
        <v>#VALUE!</v>
      </c>
      <c r="M342" s="44">
        <f t="shared" si="41"/>
        <v>0</v>
      </c>
    </row>
    <row r="343" spans="1:13" ht="18" customHeight="1" x14ac:dyDescent="0.15">
      <c r="A343" s="31">
        <f>物料参数!B342</f>
        <v>0</v>
      </c>
      <c r="B343" s="31" t="str">
        <f t="shared" si="36"/>
        <v/>
      </c>
      <c r="C343" s="31" t="str">
        <f t="shared" si="37"/>
        <v/>
      </c>
      <c r="D343" s="31" t="str">
        <f t="shared" si="38"/>
        <v/>
      </c>
      <c r="E343" s="31" t="str">
        <f t="shared" si="39"/>
        <v/>
      </c>
      <c r="G343" s="32">
        <f>SUMIFS(入库!F:F,入库!A:A,A343)</f>
        <v>0</v>
      </c>
      <c r="H343" s="32" t="str">
        <f>IFERROR(VLOOKUP(A343,物料参数!B:H,6,FALSE),"")</f>
        <v/>
      </c>
      <c r="I343" s="32" t="e">
        <f t="shared" si="42"/>
        <v>#VALUE!</v>
      </c>
      <c r="J343" s="44">
        <f>SUMIFS(出库!F:F,出库!A:A,A343)</f>
        <v>0</v>
      </c>
      <c r="K343" s="44" t="str">
        <f>IFERROR(VLOOKUP(A343,物料参数!B:H,7,FALSE),"")</f>
        <v/>
      </c>
      <c r="L343" s="44" t="e">
        <f t="shared" si="40"/>
        <v>#VALUE!</v>
      </c>
      <c r="M343" s="44">
        <f t="shared" si="41"/>
        <v>0</v>
      </c>
    </row>
    <row r="344" spans="1:13" ht="18" customHeight="1" x14ac:dyDescent="0.15">
      <c r="A344" s="31">
        <f>物料参数!B343</f>
        <v>0</v>
      </c>
      <c r="B344" s="31" t="str">
        <f t="shared" si="36"/>
        <v/>
      </c>
      <c r="C344" s="31" t="str">
        <f t="shared" si="37"/>
        <v/>
      </c>
      <c r="D344" s="31" t="str">
        <f t="shared" si="38"/>
        <v/>
      </c>
      <c r="E344" s="31" t="str">
        <f t="shared" si="39"/>
        <v/>
      </c>
      <c r="G344" s="32">
        <f>SUMIFS(入库!F:F,入库!A:A,A344)</f>
        <v>0</v>
      </c>
      <c r="H344" s="32" t="str">
        <f>IFERROR(VLOOKUP(A344,物料参数!B:H,6,FALSE),"")</f>
        <v/>
      </c>
      <c r="I344" s="32" t="e">
        <f t="shared" si="42"/>
        <v>#VALUE!</v>
      </c>
      <c r="J344" s="44">
        <f>SUMIFS(出库!F:F,出库!A:A,A344)</f>
        <v>0</v>
      </c>
      <c r="K344" s="44" t="str">
        <f>IFERROR(VLOOKUP(A344,物料参数!B:H,7,FALSE),"")</f>
        <v/>
      </c>
      <c r="L344" s="44" t="e">
        <f t="shared" si="40"/>
        <v>#VALUE!</v>
      </c>
      <c r="M344" s="44">
        <f t="shared" si="41"/>
        <v>0</v>
      </c>
    </row>
    <row r="345" spans="1:13" ht="18" customHeight="1" x14ac:dyDescent="0.15">
      <c r="A345" s="31">
        <f>物料参数!B344</f>
        <v>0</v>
      </c>
      <c r="B345" s="31" t="str">
        <f t="shared" si="36"/>
        <v/>
      </c>
      <c r="C345" s="31" t="str">
        <f t="shared" si="37"/>
        <v/>
      </c>
      <c r="D345" s="31" t="str">
        <f t="shared" si="38"/>
        <v/>
      </c>
      <c r="E345" s="31" t="str">
        <f t="shared" si="39"/>
        <v/>
      </c>
      <c r="G345" s="32">
        <f>SUMIFS(入库!F:F,入库!A:A,A345)</f>
        <v>0</v>
      </c>
      <c r="H345" s="32" t="str">
        <f>IFERROR(VLOOKUP(A345,物料参数!B:H,6,FALSE),"")</f>
        <v/>
      </c>
      <c r="I345" s="32" t="e">
        <f t="shared" si="42"/>
        <v>#VALUE!</v>
      </c>
      <c r="J345" s="44">
        <f>SUMIFS(出库!F:F,出库!A:A,A345)</f>
        <v>0</v>
      </c>
      <c r="K345" s="44" t="str">
        <f>IFERROR(VLOOKUP(A345,物料参数!B:H,7,FALSE),"")</f>
        <v/>
      </c>
      <c r="L345" s="44" t="e">
        <f t="shared" si="40"/>
        <v>#VALUE!</v>
      </c>
      <c r="M345" s="44">
        <f t="shared" si="41"/>
        <v>0</v>
      </c>
    </row>
    <row r="346" spans="1:13" ht="18" customHeight="1" x14ac:dyDescent="0.15">
      <c r="A346" s="31">
        <f>物料参数!B345</f>
        <v>0</v>
      </c>
      <c r="B346" s="31" t="str">
        <f t="shared" si="36"/>
        <v/>
      </c>
      <c r="C346" s="31" t="str">
        <f t="shared" si="37"/>
        <v/>
      </c>
      <c r="D346" s="31" t="str">
        <f t="shared" si="38"/>
        <v/>
      </c>
      <c r="E346" s="31" t="str">
        <f t="shared" si="39"/>
        <v/>
      </c>
      <c r="G346" s="32">
        <f>SUMIFS(入库!F:F,入库!A:A,A346)</f>
        <v>0</v>
      </c>
      <c r="H346" s="32" t="str">
        <f>IFERROR(VLOOKUP(A346,物料参数!B:H,6,FALSE),"")</f>
        <v/>
      </c>
      <c r="I346" s="32" t="e">
        <f t="shared" si="42"/>
        <v>#VALUE!</v>
      </c>
      <c r="J346" s="44">
        <f>SUMIFS(出库!F:F,出库!A:A,A346)</f>
        <v>0</v>
      </c>
      <c r="K346" s="44" t="str">
        <f>IFERROR(VLOOKUP(A346,物料参数!B:H,7,FALSE),"")</f>
        <v/>
      </c>
      <c r="L346" s="44" t="e">
        <f t="shared" si="40"/>
        <v>#VALUE!</v>
      </c>
      <c r="M346" s="44">
        <f t="shared" si="41"/>
        <v>0</v>
      </c>
    </row>
    <row r="347" spans="1:13" ht="18" customHeight="1" x14ac:dyDescent="0.15">
      <c r="A347" s="31">
        <f>物料参数!B346</f>
        <v>0</v>
      </c>
      <c r="B347" s="31" t="str">
        <f t="shared" si="36"/>
        <v/>
      </c>
      <c r="C347" s="31" t="str">
        <f t="shared" si="37"/>
        <v/>
      </c>
      <c r="D347" s="31" t="str">
        <f t="shared" si="38"/>
        <v/>
      </c>
      <c r="E347" s="31" t="str">
        <f t="shared" si="39"/>
        <v/>
      </c>
      <c r="G347" s="32">
        <f>SUMIFS(入库!F:F,入库!A:A,A347)</f>
        <v>0</v>
      </c>
      <c r="H347" s="32" t="str">
        <f>IFERROR(VLOOKUP(A347,物料参数!B:H,6,FALSE),"")</f>
        <v/>
      </c>
      <c r="I347" s="32" t="e">
        <f t="shared" si="42"/>
        <v>#VALUE!</v>
      </c>
      <c r="J347" s="44">
        <f>SUMIFS(出库!F:F,出库!A:A,A347)</f>
        <v>0</v>
      </c>
      <c r="K347" s="44" t="str">
        <f>IFERROR(VLOOKUP(A347,物料参数!B:H,7,FALSE),"")</f>
        <v/>
      </c>
      <c r="L347" s="44" t="e">
        <f t="shared" si="40"/>
        <v>#VALUE!</v>
      </c>
      <c r="M347" s="44">
        <f t="shared" si="41"/>
        <v>0</v>
      </c>
    </row>
    <row r="348" spans="1:13" ht="18" customHeight="1" x14ac:dyDescent="0.15">
      <c r="A348" s="31">
        <f>物料参数!B347</f>
        <v>0</v>
      </c>
      <c r="B348" s="31" t="str">
        <f t="shared" si="36"/>
        <v/>
      </c>
      <c r="C348" s="31" t="str">
        <f t="shared" si="37"/>
        <v/>
      </c>
      <c r="D348" s="31" t="str">
        <f t="shared" si="38"/>
        <v/>
      </c>
      <c r="E348" s="31" t="str">
        <f t="shared" si="39"/>
        <v/>
      </c>
      <c r="G348" s="32">
        <f>SUMIFS(入库!F:F,入库!A:A,A348)</f>
        <v>0</v>
      </c>
      <c r="H348" s="32" t="str">
        <f>IFERROR(VLOOKUP(A348,物料参数!B:H,6,FALSE),"")</f>
        <v/>
      </c>
      <c r="I348" s="32" t="e">
        <f t="shared" si="42"/>
        <v>#VALUE!</v>
      </c>
      <c r="J348" s="44">
        <f>SUMIFS(出库!F:F,出库!A:A,A348)</f>
        <v>0</v>
      </c>
      <c r="K348" s="44" t="str">
        <f>IFERROR(VLOOKUP(A348,物料参数!B:H,7,FALSE),"")</f>
        <v/>
      </c>
      <c r="L348" s="44" t="e">
        <f t="shared" si="40"/>
        <v>#VALUE!</v>
      </c>
      <c r="M348" s="44">
        <f t="shared" si="41"/>
        <v>0</v>
      </c>
    </row>
    <row r="349" spans="1:13" ht="18" customHeight="1" x14ac:dyDescent="0.15">
      <c r="A349" s="31">
        <f>物料参数!B348</f>
        <v>0</v>
      </c>
      <c r="B349" s="31" t="str">
        <f t="shared" si="36"/>
        <v/>
      </c>
      <c r="C349" s="31" t="str">
        <f t="shared" si="37"/>
        <v/>
      </c>
      <c r="D349" s="31" t="str">
        <f t="shared" si="38"/>
        <v/>
      </c>
      <c r="E349" s="31" t="str">
        <f t="shared" si="39"/>
        <v/>
      </c>
      <c r="G349" s="32">
        <f>SUMIFS(入库!F:F,入库!A:A,A349)</f>
        <v>0</v>
      </c>
      <c r="H349" s="32" t="str">
        <f>IFERROR(VLOOKUP(A349,物料参数!B:H,6,FALSE),"")</f>
        <v/>
      </c>
      <c r="I349" s="32" t="e">
        <f t="shared" si="42"/>
        <v>#VALUE!</v>
      </c>
      <c r="J349" s="44">
        <f>SUMIFS(出库!F:F,出库!A:A,A349)</f>
        <v>0</v>
      </c>
      <c r="K349" s="44" t="str">
        <f>IFERROR(VLOOKUP(A349,物料参数!B:H,7,FALSE),"")</f>
        <v/>
      </c>
      <c r="L349" s="44" t="e">
        <f t="shared" si="40"/>
        <v>#VALUE!</v>
      </c>
      <c r="M349" s="44">
        <f t="shared" si="41"/>
        <v>0</v>
      </c>
    </row>
    <row r="350" spans="1:13" ht="18" customHeight="1" x14ac:dyDescent="0.15">
      <c r="A350" s="31">
        <f>物料参数!B349</f>
        <v>0</v>
      </c>
      <c r="B350" s="31" t="str">
        <f t="shared" si="36"/>
        <v/>
      </c>
      <c r="C350" s="31" t="str">
        <f t="shared" si="37"/>
        <v/>
      </c>
      <c r="D350" s="31" t="str">
        <f t="shared" si="38"/>
        <v/>
      </c>
      <c r="E350" s="31" t="str">
        <f t="shared" si="39"/>
        <v/>
      </c>
      <c r="G350" s="32">
        <f>SUMIFS(入库!F:F,入库!A:A,A350)</f>
        <v>0</v>
      </c>
      <c r="H350" s="32" t="str">
        <f>IFERROR(VLOOKUP(A350,物料参数!B:H,6,FALSE),"")</f>
        <v/>
      </c>
      <c r="I350" s="32" t="e">
        <f t="shared" si="42"/>
        <v>#VALUE!</v>
      </c>
      <c r="J350" s="44">
        <f>SUMIFS(出库!F:F,出库!A:A,A350)</f>
        <v>0</v>
      </c>
      <c r="K350" s="44" t="str">
        <f>IFERROR(VLOOKUP(A350,物料参数!B:H,7,FALSE),"")</f>
        <v/>
      </c>
      <c r="L350" s="44" t="e">
        <f t="shared" si="40"/>
        <v>#VALUE!</v>
      </c>
      <c r="M350" s="44">
        <f t="shared" si="41"/>
        <v>0</v>
      </c>
    </row>
    <row r="351" spans="1:13" ht="18" customHeight="1" x14ac:dyDescent="0.15">
      <c r="A351" s="31">
        <f>物料参数!B350</f>
        <v>0</v>
      </c>
      <c r="B351" s="31" t="str">
        <f t="shared" si="36"/>
        <v/>
      </c>
      <c r="C351" s="31" t="str">
        <f t="shared" si="37"/>
        <v/>
      </c>
      <c r="D351" s="31" t="str">
        <f t="shared" si="38"/>
        <v/>
      </c>
      <c r="E351" s="31" t="str">
        <f t="shared" si="39"/>
        <v/>
      </c>
      <c r="G351" s="32">
        <f>SUMIFS(入库!F:F,入库!A:A,A351)</f>
        <v>0</v>
      </c>
      <c r="H351" s="32" t="str">
        <f>IFERROR(VLOOKUP(A351,物料参数!B:H,6,FALSE),"")</f>
        <v/>
      </c>
      <c r="I351" s="32" t="e">
        <f t="shared" si="42"/>
        <v>#VALUE!</v>
      </c>
      <c r="J351" s="44">
        <f>SUMIFS(出库!F:F,出库!A:A,A351)</f>
        <v>0</v>
      </c>
      <c r="K351" s="44" t="str">
        <f>IFERROR(VLOOKUP(A351,物料参数!B:H,7,FALSE),"")</f>
        <v/>
      </c>
      <c r="L351" s="44" t="e">
        <f t="shared" si="40"/>
        <v>#VALUE!</v>
      </c>
      <c r="M351" s="44">
        <f t="shared" si="41"/>
        <v>0</v>
      </c>
    </row>
    <row r="352" spans="1:13" ht="18" customHeight="1" x14ac:dyDescent="0.15">
      <c r="A352" s="31">
        <f>物料参数!B351</f>
        <v>0</v>
      </c>
      <c r="B352" s="31" t="str">
        <f t="shared" si="36"/>
        <v/>
      </c>
      <c r="C352" s="31" t="str">
        <f t="shared" si="37"/>
        <v/>
      </c>
      <c r="D352" s="31" t="str">
        <f t="shared" si="38"/>
        <v/>
      </c>
      <c r="E352" s="31" t="str">
        <f t="shared" si="39"/>
        <v/>
      </c>
      <c r="G352" s="32">
        <f>SUMIFS(入库!F:F,入库!A:A,A352)</f>
        <v>0</v>
      </c>
      <c r="H352" s="32" t="str">
        <f>IFERROR(VLOOKUP(A352,物料参数!B:H,6,FALSE),"")</f>
        <v/>
      </c>
      <c r="I352" s="32" t="e">
        <f t="shared" si="42"/>
        <v>#VALUE!</v>
      </c>
      <c r="J352" s="44">
        <f>SUMIFS(出库!F:F,出库!A:A,A352)</f>
        <v>0</v>
      </c>
      <c r="K352" s="44" t="str">
        <f>IFERROR(VLOOKUP(A352,物料参数!B:H,7,FALSE),"")</f>
        <v/>
      </c>
      <c r="L352" s="44" t="e">
        <f t="shared" si="40"/>
        <v>#VALUE!</v>
      </c>
      <c r="M352" s="44">
        <f t="shared" si="41"/>
        <v>0</v>
      </c>
    </row>
    <row r="353" spans="1:13" ht="18" customHeight="1" x14ac:dyDescent="0.15">
      <c r="A353" s="31">
        <f>物料参数!B352</f>
        <v>0</v>
      </c>
      <c r="B353" s="31" t="str">
        <f t="shared" si="36"/>
        <v/>
      </c>
      <c r="C353" s="31" t="str">
        <f t="shared" si="37"/>
        <v/>
      </c>
      <c r="D353" s="31" t="str">
        <f t="shared" si="38"/>
        <v/>
      </c>
      <c r="E353" s="31" t="str">
        <f t="shared" si="39"/>
        <v/>
      </c>
      <c r="G353" s="32">
        <f>SUMIFS(入库!F:F,入库!A:A,A353)</f>
        <v>0</v>
      </c>
      <c r="H353" s="32" t="str">
        <f>IFERROR(VLOOKUP(A353,物料参数!B:H,6,FALSE),"")</f>
        <v/>
      </c>
      <c r="I353" s="32" t="e">
        <f t="shared" si="42"/>
        <v>#VALUE!</v>
      </c>
      <c r="J353" s="44">
        <f>SUMIFS(出库!F:F,出库!A:A,A353)</f>
        <v>0</v>
      </c>
      <c r="K353" s="44" t="str">
        <f>IFERROR(VLOOKUP(A353,物料参数!B:H,7,FALSE),"")</f>
        <v/>
      </c>
      <c r="L353" s="44" t="e">
        <f t="shared" si="40"/>
        <v>#VALUE!</v>
      </c>
      <c r="M353" s="44">
        <f t="shared" si="41"/>
        <v>0</v>
      </c>
    </row>
    <row r="354" spans="1:13" ht="18" customHeight="1" x14ac:dyDescent="0.15">
      <c r="A354" s="31">
        <f>物料参数!B353</f>
        <v>0</v>
      </c>
      <c r="B354" s="31" t="str">
        <f t="shared" si="36"/>
        <v/>
      </c>
      <c r="C354" s="31" t="str">
        <f t="shared" si="37"/>
        <v/>
      </c>
      <c r="D354" s="31" t="str">
        <f t="shared" si="38"/>
        <v/>
      </c>
      <c r="E354" s="31" t="str">
        <f t="shared" si="39"/>
        <v/>
      </c>
      <c r="G354" s="32">
        <f>SUMIFS(入库!F:F,入库!A:A,A354)</f>
        <v>0</v>
      </c>
      <c r="H354" s="32" t="str">
        <f>IFERROR(VLOOKUP(A354,物料参数!B:H,6,FALSE),"")</f>
        <v/>
      </c>
      <c r="I354" s="32" t="e">
        <f t="shared" si="42"/>
        <v>#VALUE!</v>
      </c>
      <c r="J354" s="44">
        <f>SUMIFS(出库!F:F,出库!A:A,A354)</f>
        <v>0</v>
      </c>
      <c r="K354" s="44" t="str">
        <f>IFERROR(VLOOKUP(A354,物料参数!B:H,7,FALSE),"")</f>
        <v/>
      </c>
      <c r="L354" s="44" t="e">
        <f t="shared" si="40"/>
        <v>#VALUE!</v>
      </c>
      <c r="M354" s="44">
        <f t="shared" si="41"/>
        <v>0</v>
      </c>
    </row>
    <row r="355" spans="1:13" ht="18" customHeight="1" x14ac:dyDescent="0.15">
      <c r="A355" s="31">
        <f>物料参数!B354</f>
        <v>0</v>
      </c>
      <c r="B355" s="31" t="str">
        <f t="shared" si="36"/>
        <v/>
      </c>
      <c r="C355" s="31" t="str">
        <f t="shared" si="37"/>
        <v/>
      </c>
      <c r="D355" s="31" t="str">
        <f t="shared" si="38"/>
        <v/>
      </c>
      <c r="E355" s="31" t="str">
        <f t="shared" si="39"/>
        <v/>
      </c>
      <c r="G355" s="32">
        <f>SUMIFS(入库!F:F,入库!A:A,A355)</f>
        <v>0</v>
      </c>
      <c r="H355" s="32" t="str">
        <f>IFERROR(VLOOKUP(A355,物料参数!B:H,6,FALSE),"")</f>
        <v/>
      </c>
      <c r="I355" s="32" t="e">
        <f t="shared" si="42"/>
        <v>#VALUE!</v>
      </c>
      <c r="J355" s="44">
        <f>SUMIFS(出库!F:F,出库!A:A,A355)</f>
        <v>0</v>
      </c>
      <c r="K355" s="44" t="str">
        <f>IFERROR(VLOOKUP(A355,物料参数!B:H,7,FALSE),"")</f>
        <v/>
      </c>
      <c r="L355" s="44" t="e">
        <f t="shared" si="40"/>
        <v>#VALUE!</v>
      </c>
      <c r="M355" s="44">
        <f t="shared" si="41"/>
        <v>0</v>
      </c>
    </row>
    <row r="356" spans="1:13" ht="18" customHeight="1" x14ac:dyDescent="0.15">
      <c r="A356" s="31">
        <f>物料参数!B355</f>
        <v>0</v>
      </c>
      <c r="B356" s="31" t="str">
        <f t="shared" si="36"/>
        <v/>
      </c>
      <c r="C356" s="31" t="str">
        <f t="shared" si="37"/>
        <v/>
      </c>
      <c r="D356" s="31" t="str">
        <f t="shared" si="38"/>
        <v/>
      </c>
      <c r="E356" s="31" t="str">
        <f t="shared" si="39"/>
        <v/>
      </c>
      <c r="G356" s="32">
        <f>SUMIFS(入库!F:F,入库!A:A,A356)</f>
        <v>0</v>
      </c>
      <c r="H356" s="32" t="str">
        <f>IFERROR(VLOOKUP(A356,物料参数!B:H,6,FALSE),"")</f>
        <v/>
      </c>
      <c r="I356" s="32" t="e">
        <f t="shared" si="42"/>
        <v>#VALUE!</v>
      </c>
      <c r="J356" s="44">
        <f>SUMIFS(出库!F:F,出库!A:A,A356)</f>
        <v>0</v>
      </c>
      <c r="K356" s="44" t="str">
        <f>IFERROR(VLOOKUP(A356,物料参数!B:H,7,FALSE),"")</f>
        <v/>
      </c>
      <c r="L356" s="44" t="e">
        <f t="shared" si="40"/>
        <v>#VALUE!</v>
      </c>
      <c r="M356" s="44">
        <f t="shared" si="41"/>
        <v>0</v>
      </c>
    </row>
    <row r="357" spans="1:13" ht="18" customHeight="1" x14ac:dyDescent="0.15">
      <c r="A357" s="31">
        <f>物料参数!B356</f>
        <v>0</v>
      </c>
      <c r="B357" s="31" t="str">
        <f t="shared" si="36"/>
        <v/>
      </c>
      <c r="C357" s="31" t="str">
        <f t="shared" si="37"/>
        <v/>
      </c>
      <c r="D357" s="31" t="str">
        <f t="shared" si="38"/>
        <v/>
      </c>
      <c r="E357" s="31" t="str">
        <f t="shared" si="39"/>
        <v/>
      </c>
      <c r="G357" s="32">
        <f>SUMIFS(入库!F:F,入库!A:A,A357)</f>
        <v>0</v>
      </c>
      <c r="H357" s="32" t="str">
        <f>IFERROR(VLOOKUP(A357,物料参数!B:H,6,FALSE),"")</f>
        <v/>
      </c>
      <c r="I357" s="32" t="e">
        <f t="shared" si="42"/>
        <v>#VALUE!</v>
      </c>
      <c r="J357" s="44">
        <f>SUMIFS(出库!F:F,出库!A:A,A357)</f>
        <v>0</v>
      </c>
      <c r="K357" s="44" t="str">
        <f>IFERROR(VLOOKUP(A357,物料参数!B:H,7,FALSE),"")</f>
        <v/>
      </c>
      <c r="L357" s="44" t="e">
        <f t="shared" si="40"/>
        <v>#VALUE!</v>
      </c>
      <c r="M357" s="44">
        <f t="shared" si="41"/>
        <v>0</v>
      </c>
    </row>
    <row r="358" spans="1:13" ht="18" customHeight="1" x14ac:dyDescent="0.15">
      <c r="A358" s="31">
        <f>物料参数!B357</f>
        <v>0</v>
      </c>
      <c r="B358" s="31" t="str">
        <f t="shared" si="36"/>
        <v/>
      </c>
      <c r="C358" s="31" t="str">
        <f t="shared" si="37"/>
        <v/>
      </c>
      <c r="D358" s="31" t="str">
        <f t="shared" si="38"/>
        <v/>
      </c>
      <c r="E358" s="31" t="str">
        <f t="shared" si="39"/>
        <v/>
      </c>
      <c r="G358" s="32">
        <f>SUMIFS(入库!F:F,入库!A:A,A358)</f>
        <v>0</v>
      </c>
      <c r="H358" s="32" t="str">
        <f>IFERROR(VLOOKUP(A358,物料参数!B:H,6,FALSE),"")</f>
        <v/>
      </c>
      <c r="I358" s="32" t="e">
        <f t="shared" si="42"/>
        <v>#VALUE!</v>
      </c>
      <c r="J358" s="44">
        <f>SUMIFS(出库!F:F,出库!A:A,A358)</f>
        <v>0</v>
      </c>
      <c r="K358" s="44" t="str">
        <f>IFERROR(VLOOKUP(A358,物料参数!B:H,7,FALSE),"")</f>
        <v/>
      </c>
      <c r="L358" s="44" t="e">
        <f t="shared" si="40"/>
        <v>#VALUE!</v>
      </c>
      <c r="M358" s="44">
        <f t="shared" si="41"/>
        <v>0</v>
      </c>
    </row>
    <row r="359" spans="1:13" ht="18" customHeight="1" x14ac:dyDescent="0.15">
      <c r="A359" s="31">
        <f>物料参数!B358</f>
        <v>0</v>
      </c>
      <c r="B359" s="31" t="str">
        <f t="shared" si="36"/>
        <v/>
      </c>
      <c r="C359" s="31" t="str">
        <f t="shared" si="37"/>
        <v/>
      </c>
      <c r="D359" s="31" t="str">
        <f t="shared" si="38"/>
        <v/>
      </c>
      <c r="E359" s="31" t="str">
        <f t="shared" si="39"/>
        <v/>
      </c>
      <c r="G359" s="32">
        <f>SUMIFS(入库!F:F,入库!A:A,A359)</f>
        <v>0</v>
      </c>
      <c r="H359" s="32" t="str">
        <f>IFERROR(VLOOKUP(A359,物料参数!B:H,6,FALSE),"")</f>
        <v/>
      </c>
      <c r="I359" s="32" t="e">
        <f t="shared" si="42"/>
        <v>#VALUE!</v>
      </c>
      <c r="J359" s="44">
        <f>SUMIFS(出库!F:F,出库!A:A,A359)</f>
        <v>0</v>
      </c>
      <c r="K359" s="44" t="str">
        <f>IFERROR(VLOOKUP(A359,物料参数!B:H,7,FALSE),"")</f>
        <v/>
      </c>
      <c r="L359" s="44" t="e">
        <f t="shared" si="40"/>
        <v>#VALUE!</v>
      </c>
      <c r="M359" s="44">
        <f t="shared" si="41"/>
        <v>0</v>
      </c>
    </row>
    <row r="360" spans="1:13" ht="18" customHeight="1" x14ac:dyDescent="0.15">
      <c r="A360" s="31">
        <f>物料参数!B359</f>
        <v>0</v>
      </c>
      <c r="B360" s="31" t="str">
        <f t="shared" si="36"/>
        <v/>
      </c>
      <c r="C360" s="31" t="str">
        <f t="shared" si="37"/>
        <v/>
      </c>
      <c r="D360" s="31" t="str">
        <f t="shared" si="38"/>
        <v/>
      </c>
      <c r="E360" s="31" t="str">
        <f t="shared" si="39"/>
        <v/>
      </c>
      <c r="G360" s="32">
        <f>SUMIFS(入库!F:F,入库!A:A,A360)</f>
        <v>0</v>
      </c>
      <c r="H360" s="32" t="str">
        <f>IFERROR(VLOOKUP(A360,物料参数!B:H,6,FALSE),"")</f>
        <v/>
      </c>
      <c r="I360" s="32" t="e">
        <f t="shared" si="42"/>
        <v>#VALUE!</v>
      </c>
      <c r="J360" s="44">
        <f>SUMIFS(出库!F:F,出库!A:A,A360)</f>
        <v>0</v>
      </c>
      <c r="K360" s="44" t="str">
        <f>IFERROR(VLOOKUP(A360,物料参数!B:H,7,FALSE),"")</f>
        <v/>
      </c>
      <c r="L360" s="44" t="e">
        <f t="shared" si="40"/>
        <v>#VALUE!</v>
      </c>
      <c r="M360" s="44">
        <f t="shared" si="41"/>
        <v>0</v>
      </c>
    </row>
    <row r="361" spans="1:13" ht="18" customHeight="1" x14ac:dyDescent="0.15">
      <c r="A361" s="31">
        <f>物料参数!B360</f>
        <v>0</v>
      </c>
      <c r="B361" s="31" t="str">
        <f t="shared" si="36"/>
        <v/>
      </c>
      <c r="C361" s="31" t="str">
        <f t="shared" si="37"/>
        <v/>
      </c>
      <c r="D361" s="31" t="str">
        <f t="shared" si="38"/>
        <v/>
      </c>
      <c r="E361" s="31" t="str">
        <f t="shared" si="39"/>
        <v/>
      </c>
      <c r="G361" s="32">
        <f>SUMIFS(入库!F:F,入库!A:A,A361)</f>
        <v>0</v>
      </c>
      <c r="H361" s="32" t="str">
        <f>IFERROR(VLOOKUP(A361,物料参数!B:H,6,FALSE),"")</f>
        <v/>
      </c>
      <c r="I361" s="32" t="e">
        <f t="shared" si="42"/>
        <v>#VALUE!</v>
      </c>
      <c r="J361" s="44">
        <f>SUMIFS(出库!F:F,出库!A:A,A361)</f>
        <v>0</v>
      </c>
      <c r="K361" s="44" t="str">
        <f>IFERROR(VLOOKUP(A361,物料参数!B:H,7,FALSE),"")</f>
        <v/>
      </c>
      <c r="L361" s="44" t="e">
        <f t="shared" si="40"/>
        <v>#VALUE!</v>
      </c>
      <c r="M361" s="44">
        <f t="shared" si="41"/>
        <v>0</v>
      </c>
    </row>
    <row r="362" spans="1:13" ht="18" customHeight="1" x14ac:dyDescent="0.15">
      <c r="A362" s="31">
        <f>物料参数!B361</f>
        <v>0</v>
      </c>
      <c r="B362" s="31" t="str">
        <f t="shared" si="36"/>
        <v/>
      </c>
      <c r="C362" s="31" t="str">
        <f t="shared" si="37"/>
        <v/>
      </c>
      <c r="D362" s="31" t="str">
        <f t="shared" si="38"/>
        <v/>
      </c>
      <c r="E362" s="31" t="str">
        <f t="shared" si="39"/>
        <v/>
      </c>
      <c r="G362" s="32">
        <f>SUMIFS(入库!F:F,入库!A:A,A362)</f>
        <v>0</v>
      </c>
      <c r="H362" s="32" t="str">
        <f>IFERROR(VLOOKUP(A362,物料参数!B:H,6,FALSE),"")</f>
        <v/>
      </c>
      <c r="I362" s="32" t="e">
        <f t="shared" si="42"/>
        <v>#VALUE!</v>
      </c>
      <c r="J362" s="44">
        <f>SUMIFS(出库!F:F,出库!A:A,A362)</f>
        <v>0</v>
      </c>
      <c r="K362" s="44" t="str">
        <f>IFERROR(VLOOKUP(A362,物料参数!B:H,7,FALSE),"")</f>
        <v/>
      </c>
      <c r="L362" s="44" t="e">
        <f t="shared" si="40"/>
        <v>#VALUE!</v>
      </c>
      <c r="M362" s="44">
        <f t="shared" si="41"/>
        <v>0</v>
      </c>
    </row>
    <row r="363" spans="1:13" ht="18" customHeight="1" x14ac:dyDescent="0.15">
      <c r="A363" s="31">
        <f>物料参数!B362</f>
        <v>0</v>
      </c>
      <c r="B363" s="31" t="str">
        <f t="shared" si="36"/>
        <v/>
      </c>
      <c r="C363" s="31" t="str">
        <f t="shared" si="37"/>
        <v/>
      </c>
      <c r="D363" s="31" t="str">
        <f t="shared" si="38"/>
        <v/>
      </c>
      <c r="E363" s="31" t="str">
        <f t="shared" si="39"/>
        <v/>
      </c>
      <c r="G363" s="32">
        <f>SUMIFS(入库!F:F,入库!A:A,A363)</f>
        <v>0</v>
      </c>
      <c r="H363" s="32" t="str">
        <f>IFERROR(VLOOKUP(A363,物料参数!B:H,6,FALSE),"")</f>
        <v/>
      </c>
      <c r="I363" s="32" t="e">
        <f t="shared" si="42"/>
        <v>#VALUE!</v>
      </c>
      <c r="J363" s="44">
        <f>SUMIFS(出库!F:F,出库!A:A,A363)</f>
        <v>0</v>
      </c>
      <c r="K363" s="44" t="str">
        <f>IFERROR(VLOOKUP(A363,物料参数!B:H,7,FALSE),"")</f>
        <v/>
      </c>
      <c r="L363" s="44" t="e">
        <f t="shared" si="40"/>
        <v>#VALUE!</v>
      </c>
      <c r="M363" s="44">
        <f t="shared" si="41"/>
        <v>0</v>
      </c>
    </row>
    <row r="364" spans="1:13" ht="18" customHeight="1" x14ac:dyDescent="0.15">
      <c r="A364" s="31">
        <f>物料参数!B363</f>
        <v>0</v>
      </c>
      <c r="B364" s="31" t="str">
        <f t="shared" si="36"/>
        <v/>
      </c>
      <c r="C364" s="31" t="str">
        <f t="shared" si="37"/>
        <v/>
      </c>
      <c r="D364" s="31" t="str">
        <f t="shared" si="38"/>
        <v/>
      </c>
      <c r="E364" s="31" t="str">
        <f t="shared" si="39"/>
        <v/>
      </c>
      <c r="G364" s="32">
        <f>SUMIFS(入库!F:F,入库!A:A,A364)</f>
        <v>0</v>
      </c>
      <c r="H364" s="32" t="str">
        <f>IFERROR(VLOOKUP(A364,物料参数!B:H,6,FALSE),"")</f>
        <v/>
      </c>
      <c r="I364" s="32" t="e">
        <f t="shared" si="42"/>
        <v>#VALUE!</v>
      </c>
      <c r="J364" s="44">
        <f>SUMIFS(出库!F:F,出库!A:A,A364)</f>
        <v>0</v>
      </c>
      <c r="K364" s="44" t="str">
        <f>IFERROR(VLOOKUP(A364,物料参数!B:H,7,FALSE),"")</f>
        <v/>
      </c>
      <c r="L364" s="44" t="e">
        <f t="shared" si="40"/>
        <v>#VALUE!</v>
      </c>
      <c r="M364" s="44">
        <f t="shared" si="41"/>
        <v>0</v>
      </c>
    </row>
    <row r="365" spans="1:13" ht="18" customHeight="1" x14ac:dyDescent="0.15">
      <c r="A365" s="31">
        <f>物料参数!B364</f>
        <v>0</v>
      </c>
      <c r="B365" s="31" t="str">
        <f t="shared" si="36"/>
        <v/>
      </c>
      <c r="C365" s="31" t="str">
        <f t="shared" si="37"/>
        <v/>
      </c>
      <c r="D365" s="31" t="str">
        <f t="shared" si="38"/>
        <v/>
      </c>
      <c r="E365" s="31" t="str">
        <f t="shared" si="39"/>
        <v/>
      </c>
      <c r="G365" s="32">
        <f>SUMIFS(入库!F:F,入库!A:A,A365)</f>
        <v>0</v>
      </c>
      <c r="H365" s="32" t="str">
        <f>IFERROR(VLOOKUP(A365,物料参数!B:H,6,FALSE),"")</f>
        <v/>
      </c>
      <c r="I365" s="32" t="e">
        <f t="shared" si="42"/>
        <v>#VALUE!</v>
      </c>
      <c r="J365" s="44">
        <f>SUMIFS(出库!F:F,出库!A:A,A365)</f>
        <v>0</v>
      </c>
      <c r="K365" s="44" t="str">
        <f>IFERROR(VLOOKUP(A365,物料参数!B:H,7,FALSE),"")</f>
        <v/>
      </c>
      <c r="L365" s="44" t="e">
        <f t="shared" si="40"/>
        <v>#VALUE!</v>
      </c>
      <c r="M365" s="44">
        <f t="shared" si="41"/>
        <v>0</v>
      </c>
    </row>
    <row r="366" spans="1:13" ht="18" customHeight="1" x14ac:dyDescent="0.15">
      <c r="A366" s="31">
        <f>物料参数!B365</f>
        <v>0</v>
      </c>
      <c r="B366" s="31" t="str">
        <f t="shared" si="36"/>
        <v/>
      </c>
      <c r="C366" s="31" t="str">
        <f t="shared" si="37"/>
        <v/>
      </c>
      <c r="D366" s="31" t="str">
        <f t="shared" si="38"/>
        <v/>
      </c>
      <c r="E366" s="31" t="str">
        <f t="shared" si="39"/>
        <v/>
      </c>
      <c r="G366" s="32">
        <f>SUMIFS(入库!F:F,入库!A:A,A366)</f>
        <v>0</v>
      </c>
      <c r="H366" s="32" t="str">
        <f>IFERROR(VLOOKUP(A366,物料参数!B:H,6,FALSE),"")</f>
        <v/>
      </c>
      <c r="I366" s="32" t="e">
        <f t="shared" si="42"/>
        <v>#VALUE!</v>
      </c>
      <c r="J366" s="44">
        <f>SUMIFS(出库!F:F,出库!A:A,A366)</f>
        <v>0</v>
      </c>
      <c r="K366" s="44" t="str">
        <f>IFERROR(VLOOKUP(A366,物料参数!B:H,7,FALSE),"")</f>
        <v/>
      </c>
      <c r="L366" s="44" t="e">
        <f t="shared" si="40"/>
        <v>#VALUE!</v>
      </c>
      <c r="M366" s="44">
        <f t="shared" si="41"/>
        <v>0</v>
      </c>
    </row>
    <row r="367" spans="1:13" ht="18" customHeight="1" x14ac:dyDescent="0.15">
      <c r="A367" s="31">
        <f>物料参数!B366</f>
        <v>0</v>
      </c>
      <c r="B367" s="31" t="str">
        <f t="shared" si="36"/>
        <v/>
      </c>
      <c r="C367" s="31" t="str">
        <f t="shared" si="37"/>
        <v/>
      </c>
      <c r="D367" s="31" t="str">
        <f t="shared" si="38"/>
        <v/>
      </c>
      <c r="E367" s="31" t="str">
        <f t="shared" si="39"/>
        <v/>
      </c>
      <c r="G367" s="32">
        <f>SUMIFS(入库!F:F,入库!A:A,A367)</f>
        <v>0</v>
      </c>
      <c r="H367" s="32" t="str">
        <f>IFERROR(VLOOKUP(A367,物料参数!B:H,6,FALSE),"")</f>
        <v/>
      </c>
      <c r="I367" s="32" t="e">
        <f t="shared" si="42"/>
        <v>#VALUE!</v>
      </c>
      <c r="J367" s="44">
        <f>SUMIFS(出库!F:F,出库!A:A,A367)</f>
        <v>0</v>
      </c>
      <c r="K367" s="44" t="str">
        <f>IFERROR(VLOOKUP(A367,物料参数!B:H,7,FALSE),"")</f>
        <v/>
      </c>
      <c r="L367" s="44" t="e">
        <f t="shared" si="40"/>
        <v>#VALUE!</v>
      </c>
      <c r="M367" s="44">
        <f t="shared" si="41"/>
        <v>0</v>
      </c>
    </row>
    <row r="368" spans="1:13" ht="18" customHeight="1" x14ac:dyDescent="0.15">
      <c r="A368" s="31">
        <f>物料参数!B367</f>
        <v>0</v>
      </c>
      <c r="B368" s="31" t="str">
        <f t="shared" si="36"/>
        <v/>
      </c>
      <c r="C368" s="31" t="str">
        <f t="shared" si="37"/>
        <v/>
      </c>
      <c r="D368" s="31" t="str">
        <f t="shared" si="38"/>
        <v/>
      </c>
      <c r="E368" s="31" t="str">
        <f t="shared" si="39"/>
        <v/>
      </c>
      <c r="G368" s="32">
        <f>SUMIFS(入库!F:F,入库!A:A,A368)</f>
        <v>0</v>
      </c>
      <c r="H368" s="32" t="str">
        <f>IFERROR(VLOOKUP(A368,物料参数!B:H,6,FALSE),"")</f>
        <v/>
      </c>
      <c r="I368" s="32" t="e">
        <f t="shared" si="42"/>
        <v>#VALUE!</v>
      </c>
      <c r="J368" s="44">
        <f>SUMIFS(出库!F:F,出库!A:A,A368)</f>
        <v>0</v>
      </c>
      <c r="K368" s="44" t="str">
        <f>IFERROR(VLOOKUP(A368,物料参数!B:H,7,FALSE),"")</f>
        <v/>
      </c>
      <c r="L368" s="44" t="e">
        <f t="shared" si="40"/>
        <v>#VALUE!</v>
      </c>
      <c r="M368" s="44">
        <f t="shared" si="41"/>
        <v>0</v>
      </c>
    </row>
    <row r="369" spans="1:13" ht="18" customHeight="1" x14ac:dyDescent="0.15">
      <c r="A369" s="31">
        <f>物料参数!B368</f>
        <v>0</v>
      </c>
      <c r="B369" s="31" t="str">
        <f t="shared" si="36"/>
        <v/>
      </c>
      <c r="C369" s="31" t="str">
        <f t="shared" si="37"/>
        <v/>
      </c>
      <c r="D369" s="31" t="str">
        <f t="shared" si="38"/>
        <v/>
      </c>
      <c r="E369" s="31" t="str">
        <f t="shared" si="39"/>
        <v/>
      </c>
      <c r="G369" s="32">
        <f>SUMIFS(入库!F:F,入库!A:A,A369)</f>
        <v>0</v>
      </c>
      <c r="H369" s="32" t="str">
        <f>IFERROR(VLOOKUP(A369,物料参数!B:H,6,FALSE),"")</f>
        <v/>
      </c>
      <c r="I369" s="32" t="e">
        <f t="shared" si="42"/>
        <v>#VALUE!</v>
      </c>
      <c r="J369" s="44">
        <f>SUMIFS(出库!F:F,出库!A:A,A369)</f>
        <v>0</v>
      </c>
      <c r="K369" s="44" t="str">
        <f>IFERROR(VLOOKUP(A369,物料参数!B:H,7,FALSE),"")</f>
        <v/>
      </c>
      <c r="L369" s="44" t="e">
        <f t="shared" si="40"/>
        <v>#VALUE!</v>
      </c>
      <c r="M369" s="44">
        <f t="shared" si="41"/>
        <v>0</v>
      </c>
    </row>
    <row r="370" spans="1:13" ht="18" customHeight="1" x14ac:dyDescent="0.15">
      <c r="A370" s="31">
        <f>物料参数!B369</f>
        <v>0</v>
      </c>
      <c r="B370" s="31" t="str">
        <f t="shared" si="36"/>
        <v/>
      </c>
      <c r="C370" s="31" t="str">
        <f t="shared" si="37"/>
        <v/>
      </c>
      <c r="D370" s="31" t="str">
        <f t="shared" si="38"/>
        <v/>
      </c>
      <c r="E370" s="31" t="str">
        <f t="shared" si="39"/>
        <v/>
      </c>
      <c r="G370" s="32">
        <f>SUMIFS(入库!F:F,入库!A:A,A370)</f>
        <v>0</v>
      </c>
      <c r="H370" s="32" t="str">
        <f>IFERROR(VLOOKUP(A370,物料参数!B:H,6,FALSE),"")</f>
        <v/>
      </c>
      <c r="I370" s="32" t="e">
        <f t="shared" si="42"/>
        <v>#VALUE!</v>
      </c>
      <c r="J370" s="44">
        <f>SUMIFS(出库!F:F,出库!A:A,A370)</f>
        <v>0</v>
      </c>
      <c r="K370" s="44" t="str">
        <f>IFERROR(VLOOKUP(A370,物料参数!B:H,7,FALSE),"")</f>
        <v/>
      </c>
      <c r="L370" s="44" t="e">
        <f t="shared" si="40"/>
        <v>#VALUE!</v>
      </c>
      <c r="M370" s="44">
        <f t="shared" si="41"/>
        <v>0</v>
      </c>
    </row>
    <row r="371" spans="1:13" ht="18" customHeight="1" x14ac:dyDescent="0.15">
      <c r="A371" s="31">
        <f>物料参数!B370</f>
        <v>0</v>
      </c>
      <c r="B371" s="31" t="str">
        <f t="shared" si="36"/>
        <v/>
      </c>
      <c r="C371" s="31" t="str">
        <f t="shared" si="37"/>
        <v/>
      </c>
      <c r="D371" s="31" t="str">
        <f t="shared" si="38"/>
        <v/>
      </c>
      <c r="E371" s="31" t="str">
        <f t="shared" si="39"/>
        <v/>
      </c>
      <c r="G371" s="32">
        <f>SUMIFS(入库!F:F,入库!A:A,A371)</f>
        <v>0</v>
      </c>
      <c r="H371" s="32" t="str">
        <f>IFERROR(VLOOKUP(A371,物料参数!B:H,6,FALSE),"")</f>
        <v/>
      </c>
      <c r="I371" s="32" t="e">
        <f t="shared" si="42"/>
        <v>#VALUE!</v>
      </c>
      <c r="J371" s="44">
        <f>SUMIFS(出库!F:F,出库!A:A,A371)</f>
        <v>0</v>
      </c>
      <c r="K371" s="44" t="str">
        <f>IFERROR(VLOOKUP(A371,物料参数!B:H,7,FALSE),"")</f>
        <v/>
      </c>
      <c r="L371" s="44" t="e">
        <f t="shared" si="40"/>
        <v>#VALUE!</v>
      </c>
      <c r="M371" s="44">
        <f t="shared" si="41"/>
        <v>0</v>
      </c>
    </row>
    <row r="372" spans="1:13" ht="18" customHeight="1" x14ac:dyDescent="0.15">
      <c r="A372" s="31">
        <f>物料参数!B371</f>
        <v>0</v>
      </c>
      <c r="B372" s="31" t="str">
        <f t="shared" si="36"/>
        <v/>
      </c>
      <c r="C372" s="31" t="str">
        <f t="shared" si="37"/>
        <v/>
      </c>
      <c r="D372" s="31" t="str">
        <f t="shared" si="38"/>
        <v/>
      </c>
      <c r="E372" s="31" t="str">
        <f t="shared" si="39"/>
        <v/>
      </c>
      <c r="G372" s="32">
        <f>SUMIFS(入库!F:F,入库!A:A,A372)</f>
        <v>0</v>
      </c>
      <c r="H372" s="32" t="str">
        <f>IFERROR(VLOOKUP(A372,物料参数!B:H,6,FALSE),"")</f>
        <v/>
      </c>
      <c r="I372" s="32" t="e">
        <f t="shared" si="42"/>
        <v>#VALUE!</v>
      </c>
      <c r="J372" s="44">
        <f>SUMIFS(出库!F:F,出库!A:A,A372)</f>
        <v>0</v>
      </c>
      <c r="K372" s="44" t="str">
        <f>IFERROR(VLOOKUP(A372,物料参数!B:H,7,FALSE),"")</f>
        <v/>
      </c>
      <c r="L372" s="44" t="e">
        <f t="shared" si="40"/>
        <v>#VALUE!</v>
      </c>
      <c r="M372" s="44">
        <f t="shared" si="41"/>
        <v>0</v>
      </c>
    </row>
    <row r="373" spans="1:13" ht="18" customHeight="1" x14ac:dyDescent="0.15">
      <c r="A373" s="31">
        <f>物料参数!B372</f>
        <v>0</v>
      </c>
      <c r="B373" s="31" t="str">
        <f t="shared" si="36"/>
        <v/>
      </c>
      <c r="C373" s="31" t="str">
        <f t="shared" si="37"/>
        <v/>
      </c>
      <c r="D373" s="31" t="str">
        <f t="shared" si="38"/>
        <v/>
      </c>
      <c r="E373" s="31" t="str">
        <f t="shared" si="39"/>
        <v/>
      </c>
      <c r="G373" s="32">
        <f>SUMIFS(入库!F:F,入库!A:A,A373)</f>
        <v>0</v>
      </c>
      <c r="H373" s="32" t="str">
        <f>IFERROR(VLOOKUP(A373,物料参数!B:H,6,FALSE),"")</f>
        <v/>
      </c>
      <c r="I373" s="32" t="e">
        <f t="shared" ref="I373:I404" si="43">G373*H373</f>
        <v>#VALUE!</v>
      </c>
      <c r="J373" s="44">
        <f>SUMIFS(出库!F:F,出库!A:A,A373)</f>
        <v>0</v>
      </c>
      <c r="K373" s="44" t="str">
        <f>IFERROR(VLOOKUP(A373,物料参数!B:H,7,FALSE),"")</f>
        <v/>
      </c>
      <c r="L373" s="44" t="e">
        <f t="shared" si="40"/>
        <v>#VALUE!</v>
      </c>
      <c r="M373" s="44">
        <f t="shared" si="41"/>
        <v>0</v>
      </c>
    </row>
    <row r="374" spans="1:13" ht="18" customHeight="1" x14ac:dyDescent="0.15">
      <c r="A374" s="31">
        <f>物料参数!B373</f>
        <v>0</v>
      </c>
      <c r="B374" s="31" t="str">
        <f t="shared" si="36"/>
        <v/>
      </c>
      <c r="C374" s="31" t="str">
        <f t="shared" si="37"/>
        <v/>
      </c>
      <c r="D374" s="31" t="str">
        <f t="shared" si="38"/>
        <v/>
      </c>
      <c r="E374" s="31" t="str">
        <f t="shared" si="39"/>
        <v/>
      </c>
      <c r="G374" s="32">
        <f>SUMIFS(入库!F:F,入库!A:A,A374)</f>
        <v>0</v>
      </c>
      <c r="H374" s="32" t="str">
        <f>IFERROR(VLOOKUP(A374,物料参数!B:H,6,FALSE),"")</f>
        <v/>
      </c>
      <c r="I374" s="32" t="e">
        <f t="shared" si="43"/>
        <v>#VALUE!</v>
      </c>
      <c r="J374" s="44">
        <f>SUMIFS(出库!F:F,出库!A:A,A374)</f>
        <v>0</v>
      </c>
      <c r="K374" s="44" t="str">
        <f>IFERROR(VLOOKUP(A374,物料参数!B:H,7,FALSE),"")</f>
        <v/>
      </c>
      <c r="L374" s="44" t="e">
        <f t="shared" si="40"/>
        <v>#VALUE!</v>
      </c>
      <c r="M374" s="44">
        <f t="shared" si="41"/>
        <v>0</v>
      </c>
    </row>
    <row r="375" spans="1:13" ht="18" customHeight="1" x14ac:dyDescent="0.15">
      <c r="A375" s="31">
        <f>物料参数!B374</f>
        <v>0</v>
      </c>
      <c r="B375" s="31" t="str">
        <f t="shared" si="36"/>
        <v/>
      </c>
      <c r="C375" s="31" t="str">
        <f t="shared" si="37"/>
        <v/>
      </c>
      <c r="D375" s="31" t="str">
        <f t="shared" si="38"/>
        <v/>
      </c>
      <c r="E375" s="31" t="str">
        <f t="shared" si="39"/>
        <v/>
      </c>
      <c r="G375" s="32">
        <f>SUMIFS(入库!F:F,入库!A:A,A375)</f>
        <v>0</v>
      </c>
      <c r="H375" s="32" t="str">
        <f>IFERROR(VLOOKUP(A375,物料参数!B:H,6,FALSE),"")</f>
        <v/>
      </c>
      <c r="I375" s="32" t="e">
        <f t="shared" si="43"/>
        <v>#VALUE!</v>
      </c>
      <c r="J375" s="44">
        <f>SUMIFS(出库!F:F,出库!A:A,A375)</f>
        <v>0</v>
      </c>
      <c r="K375" s="44" t="str">
        <f>IFERROR(VLOOKUP(A375,物料参数!B:H,7,FALSE),"")</f>
        <v/>
      </c>
      <c r="L375" s="44" t="e">
        <f t="shared" si="40"/>
        <v>#VALUE!</v>
      </c>
      <c r="M375" s="44">
        <f t="shared" si="41"/>
        <v>0</v>
      </c>
    </row>
    <row r="376" spans="1:13" ht="18" customHeight="1" x14ac:dyDescent="0.15">
      <c r="A376" s="31">
        <f>物料参数!B375</f>
        <v>0</v>
      </c>
      <c r="B376" s="31" t="str">
        <f t="shared" si="36"/>
        <v/>
      </c>
      <c r="C376" s="31" t="str">
        <f t="shared" si="37"/>
        <v/>
      </c>
      <c r="D376" s="31" t="str">
        <f t="shared" si="38"/>
        <v/>
      </c>
      <c r="E376" s="31" t="str">
        <f t="shared" si="39"/>
        <v/>
      </c>
      <c r="G376" s="32">
        <f>SUMIFS(入库!F:F,入库!A:A,A376)</f>
        <v>0</v>
      </c>
      <c r="H376" s="32" t="str">
        <f>IFERROR(VLOOKUP(A376,物料参数!B:H,6,FALSE),"")</f>
        <v/>
      </c>
      <c r="I376" s="32" t="e">
        <f t="shared" si="43"/>
        <v>#VALUE!</v>
      </c>
      <c r="J376" s="44">
        <f>SUMIFS(出库!F:F,出库!A:A,A376)</f>
        <v>0</v>
      </c>
      <c r="K376" s="44" t="str">
        <f>IFERROR(VLOOKUP(A376,物料参数!B:H,7,FALSE),"")</f>
        <v/>
      </c>
      <c r="L376" s="44" t="e">
        <f t="shared" si="40"/>
        <v>#VALUE!</v>
      </c>
      <c r="M376" s="44">
        <f t="shared" si="41"/>
        <v>0</v>
      </c>
    </row>
    <row r="377" spans="1:13" ht="18" customHeight="1" x14ac:dyDescent="0.15">
      <c r="A377" s="31">
        <f>物料参数!B376</f>
        <v>0</v>
      </c>
      <c r="B377" s="31" t="str">
        <f t="shared" si="36"/>
        <v/>
      </c>
      <c r="C377" s="31" t="str">
        <f t="shared" si="37"/>
        <v/>
      </c>
      <c r="D377" s="31" t="str">
        <f t="shared" si="38"/>
        <v/>
      </c>
      <c r="E377" s="31" t="str">
        <f t="shared" si="39"/>
        <v/>
      </c>
      <c r="G377" s="32">
        <f>SUMIFS(入库!F:F,入库!A:A,A377)</f>
        <v>0</v>
      </c>
      <c r="H377" s="32" t="str">
        <f>IFERROR(VLOOKUP(A377,物料参数!B:H,6,FALSE),"")</f>
        <v/>
      </c>
      <c r="I377" s="32" t="e">
        <f t="shared" si="43"/>
        <v>#VALUE!</v>
      </c>
      <c r="J377" s="44">
        <f>SUMIFS(出库!F:F,出库!A:A,A377)</f>
        <v>0</v>
      </c>
      <c r="K377" s="44" t="str">
        <f>IFERROR(VLOOKUP(A377,物料参数!B:H,7,FALSE),"")</f>
        <v/>
      </c>
      <c r="L377" s="44" t="e">
        <f t="shared" si="40"/>
        <v>#VALUE!</v>
      </c>
      <c r="M377" s="44">
        <f t="shared" si="41"/>
        <v>0</v>
      </c>
    </row>
    <row r="378" spans="1:13" ht="18" customHeight="1" x14ac:dyDescent="0.15">
      <c r="A378" s="31">
        <f>物料参数!B377</f>
        <v>0</v>
      </c>
      <c r="B378" s="31" t="str">
        <f t="shared" si="36"/>
        <v/>
      </c>
      <c r="C378" s="31" t="str">
        <f t="shared" si="37"/>
        <v/>
      </c>
      <c r="D378" s="31" t="str">
        <f t="shared" si="38"/>
        <v/>
      </c>
      <c r="E378" s="31" t="str">
        <f t="shared" si="39"/>
        <v/>
      </c>
      <c r="G378" s="32">
        <f>SUMIFS(入库!F:F,入库!A:A,A378)</f>
        <v>0</v>
      </c>
      <c r="H378" s="32" t="str">
        <f>IFERROR(VLOOKUP(A378,物料参数!B:H,6,FALSE),"")</f>
        <v/>
      </c>
      <c r="I378" s="32" t="e">
        <f t="shared" si="43"/>
        <v>#VALUE!</v>
      </c>
      <c r="J378" s="44">
        <f>SUMIFS(出库!F:F,出库!A:A,A378)</f>
        <v>0</v>
      </c>
      <c r="K378" s="44" t="str">
        <f>IFERROR(VLOOKUP(A378,物料参数!B:H,7,FALSE),"")</f>
        <v/>
      </c>
      <c r="L378" s="44" t="e">
        <f t="shared" si="40"/>
        <v>#VALUE!</v>
      </c>
      <c r="M378" s="44">
        <f t="shared" si="41"/>
        <v>0</v>
      </c>
    </row>
    <row r="379" spans="1:13" ht="18" customHeight="1" x14ac:dyDescent="0.15">
      <c r="A379" s="31">
        <f>物料参数!B378</f>
        <v>0</v>
      </c>
      <c r="B379" s="31" t="str">
        <f t="shared" si="36"/>
        <v/>
      </c>
      <c r="C379" s="31" t="str">
        <f t="shared" si="37"/>
        <v/>
      </c>
      <c r="D379" s="31" t="str">
        <f t="shared" si="38"/>
        <v/>
      </c>
      <c r="E379" s="31" t="str">
        <f t="shared" si="39"/>
        <v/>
      </c>
      <c r="G379" s="32">
        <f>SUMIFS(入库!F:F,入库!A:A,A379)</f>
        <v>0</v>
      </c>
      <c r="H379" s="32" t="str">
        <f>IFERROR(VLOOKUP(A379,物料参数!B:H,6,FALSE),"")</f>
        <v/>
      </c>
      <c r="I379" s="32" t="e">
        <f t="shared" si="43"/>
        <v>#VALUE!</v>
      </c>
      <c r="J379" s="44">
        <f>SUMIFS(出库!F:F,出库!A:A,A379)</f>
        <v>0</v>
      </c>
      <c r="K379" s="44" t="str">
        <f>IFERROR(VLOOKUP(A379,物料参数!B:H,7,FALSE),"")</f>
        <v/>
      </c>
      <c r="L379" s="44" t="e">
        <f t="shared" si="40"/>
        <v>#VALUE!</v>
      </c>
      <c r="M379" s="44">
        <f t="shared" si="41"/>
        <v>0</v>
      </c>
    </row>
    <row r="380" spans="1:13" ht="18" customHeight="1" x14ac:dyDescent="0.15">
      <c r="A380" s="31">
        <f>物料参数!B379</f>
        <v>0</v>
      </c>
      <c r="B380" s="31" t="str">
        <f t="shared" si="36"/>
        <v/>
      </c>
      <c r="C380" s="31" t="str">
        <f t="shared" si="37"/>
        <v/>
      </c>
      <c r="D380" s="31" t="str">
        <f t="shared" si="38"/>
        <v/>
      </c>
      <c r="E380" s="31" t="str">
        <f t="shared" si="39"/>
        <v/>
      </c>
      <c r="G380" s="32">
        <f>SUMIFS(入库!F:F,入库!A:A,A380)</f>
        <v>0</v>
      </c>
      <c r="H380" s="32" t="str">
        <f>IFERROR(VLOOKUP(A380,物料参数!B:H,6,FALSE),"")</f>
        <v/>
      </c>
      <c r="I380" s="32" t="e">
        <f t="shared" si="43"/>
        <v>#VALUE!</v>
      </c>
      <c r="J380" s="44">
        <f>SUMIFS(出库!F:F,出库!A:A,A380)</f>
        <v>0</v>
      </c>
      <c r="K380" s="44" t="str">
        <f>IFERROR(VLOOKUP(A380,物料参数!B:H,7,FALSE),"")</f>
        <v/>
      </c>
      <c r="L380" s="44" t="e">
        <f t="shared" si="40"/>
        <v>#VALUE!</v>
      </c>
      <c r="M380" s="44">
        <f t="shared" si="41"/>
        <v>0</v>
      </c>
    </row>
    <row r="381" spans="1:13" ht="18" customHeight="1" x14ac:dyDescent="0.15">
      <c r="A381" s="31">
        <f>物料参数!B380</f>
        <v>0</v>
      </c>
      <c r="B381" s="31" t="str">
        <f t="shared" si="36"/>
        <v/>
      </c>
      <c r="C381" s="31" t="str">
        <f t="shared" si="37"/>
        <v/>
      </c>
      <c r="D381" s="31" t="str">
        <f t="shared" si="38"/>
        <v/>
      </c>
      <c r="E381" s="31" t="str">
        <f t="shared" si="39"/>
        <v/>
      </c>
      <c r="G381" s="32">
        <f>SUMIFS(入库!F:F,入库!A:A,A381)</f>
        <v>0</v>
      </c>
      <c r="H381" s="32" t="str">
        <f>IFERROR(VLOOKUP(A381,物料参数!B:H,6,FALSE),"")</f>
        <v/>
      </c>
      <c r="I381" s="32" t="e">
        <f t="shared" si="43"/>
        <v>#VALUE!</v>
      </c>
      <c r="J381" s="44">
        <f>SUMIFS(出库!F:F,出库!A:A,A381)</f>
        <v>0</v>
      </c>
      <c r="K381" s="44" t="str">
        <f>IFERROR(VLOOKUP(A381,物料参数!B:H,7,FALSE),"")</f>
        <v/>
      </c>
      <c r="L381" s="44" t="e">
        <f t="shared" si="40"/>
        <v>#VALUE!</v>
      </c>
      <c r="M381" s="44">
        <f t="shared" si="41"/>
        <v>0</v>
      </c>
    </row>
    <row r="382" spans="1:13" ht="18" customHeight="1" x14ac:dyDescent="0.15">
      <c r="A382" s="31">
        <f>物料参数!B381</f>
        <v>0</v>
      </c>
      <c r="B382" s="31" t="str">
        <f t="shared" si="36"/>
        <v/>
      </c>
      <c r="C382" s="31" t="str">
        <f t="shared" si="37"/>
        <v/>
      </c>
      <c r="D382" s="31" t="str">
        <f t="shared" si="38"/>
        <v/>
      </c>
      <c r="E382" s="31" t="str">
        <f t="shared" si="39"/>
        <v/>
      </c>
      <c r="G382" s="32">
        <f>SUMIFS(入库!F:F,入库!A:A,A382)</f>
        <v>0</v>
      </c>
      <c r="H382" s="32" t="str">
        <f>IFERROR(VLOOKUP(A382,物料参数!B:H,6,FALSE),"")</f>
        <v/>
      </c>
      <c r="I382" s="32" t="e">
        <f t="shared" si="43"/>
        <v>#VALUE!</v>
      </c>
      <c r="J382" s="44">
        <f>SUMIFS(出库!F:F,出库!A:A,A382)</f>
        <v>0</v>
      </c>
      <c r="K382" s="44" t="str">
        <f>IFERROR(VLOOKUP(A382,物料参数!B:H,7,FALSE),"")</f>
        <v/>
      </c>
      <c r="L382" s="44" t="e">
        <f t="shared" si="40"/>
        <v>#VALUE!</v>
      </c>
      <c r="M382" s="44">
        <f t="shared" si="41"/>
        <v>0</v>
      </c>
    </row>
    <row r="383" spans="1:13" ht="18" customHeight="1" x14ac:dyDescent="0.15">
      <c r="A383" s="31">
        <f>物料参数!B382</f>
        <v>0</v>
      </c>
      <c r="B383" s="31" t="str">
        <f t="shared" si="36"/>
        <v/>
      </c>
      <c r="C383" s="31" t="str">
        <f t="shared" si="37"/>
        <v/>
      </c>
      <c r="D383" s="31" t="str">
        <f t="shared" si="38"/>
        <v/>
      </c>
      <c r="E383" s="31" t="str">
        <f t="shared" si="39"/>
        <v/>
      </c>
      <c r="G383" s="32">
        <f>SUMIFS(入库!F:F,入库!A:A,A383)</f>
        <v>0</v>
      </c>
      <c r="H383" s="32" t="str">
        <f>IFERROR(VLOOKUP(A383,物料参数!B:H,6,FALSE),"")</f>
        <v/>
      </c>
      <c r="I383" s="32" t="e">
        <f t="shared" si="43"/>
        <v>#VALUE!</v>
      </c>
      <c r="J383" s="44">
        <f>SUMIFS(出库!F:F,出库!A:A,A383)</f>
        <v>0</v>
      </c>
      <c r="K383" s="44" t="str">
        <f>IFERROR(VLOOKUP(A383,物料参数!B:H,7,FALSE),"")</f>
        <v/>
      </c>
      <c r="L383" s="44" t="e">
        <f t="shared" si="40"/>
        <v>#VALUE!</v>
      </c>
      <c r="M383" s="44">
        <f t="shared" si="41"/>
        <v>0</v>
      </c>
    </row>
    <row r="384" spans="1:13" ht="18" customHeight="1" x14ac:dyDescent="0.15">
      <c r="A384" s="31">
        <f>物料参数!B383</f>
        <v>0</v>
      </c>
      <c r="B384" s="31" t="str">
        <f t="shared" si="36"/>
        <v/>
      </c>
      <c r="C384" s="31" t="str">
        <f t="shared" si="37"/>
        <v/>
      </c>
      <c r="D384" s="31" t="str">
        <f t="shared" si="38"/>
        <v/>
      </c>
      <c r="E384" s="31" t="str">
        <f t="shared" si="39"/>
        <v/>
      </c>
      <c r="G384" s="32">
        <f>SUMIFS(入库!F:F,入库!A:A,A384)</f>
        <v>0</v>
      </c>
      <c r="H384" s="32" t="str">
        <f>IFERROR(VLOOKUP(A384,物料参数!B:H,6,FALSE),"")</f>
        <v/>
      </c>
      <c r="I384" s="32" t="e">
        <f t="shared" si="43"/>
        <v>#VALUE!</v>
      </c>
      <c r="J384" s="44">
        <f>SUMIFS(出库!F:F,出库!A:A,A384)</f>
        <v>0</v>
      </c>
      <c r="K384" s="44" t="str">
        <f>IFERROR(VLOOKUP(A384,物料参数!B:H,7,FALSE),"")</f>
        <v/>
      </c>
      <c r="L384" s="44" t="e">
        <f t="shared" si="40"/>
        <v>#VALUE!</v>
      </c>
      <c r="M384" s="44">
        <f t="shared" si="41"/>
        <v>0</v>
      </c>
    </row>
    <row r="385" spans="1:13" ht="18" customHeight="1" x14ac:dyDescent="0.15">
      <c r="A385" s="31">
        <f>物料参数!B384</f>
        <v>0</v>
      </c>
      <c r="B385" s="31" t="str">
        <f t="shared" si="36"/>
        <v/>
      </c>
      <c r="C385" s="31" t="str">
        <f t="shared" si="37"/>
        <v/>
      </c>
      <c r="D385" s="31" t="str">
        <f t="shared" si="38"/>
        <v/>
      </c>
      <c r="E385" s="31" t="str">
        <f t="shared" si="39"/>
        <v/>
      </c>
      <c r="G385" s="32">
        <f>SUMIFS(入库!F:F,入库!A:A,A385)</f>
        <v>0</v>
      </c>
      <c r="H385" s="32" t="str">
        <f>IFERROR(VLOOKUP(A385,物料参数!B:H,6,FALSE),"")</f>
        <v/>
      </c>
      <c r="I385" s="32" t="e">
        <f t="shared" si="43"/>
        <v>#VALUE!</v>
      </c>
      <c r="J385" s="44">
        <f>SUMIFS(出库!F:F,出库!A:A,A385)</f>
        <v>0</v>
      </c>
      <c r="K385" s="44" t="str">
        <f>IFERROR(VLOOKUP(A385,物料参数!B:H,7,FALSE),"")</f>
        <v/>
      </c>
      <c r="L385" s="44" t="e">
        <f t="shared" si="40"/>
        <v>#VALUE!</v>
      </c>
      <c r="M385" s="44">
        <f t="shared" si="41"/>
        <v>0</v>
      </c>
    </row>
    <row r="386" spans="1:13" ht="18" customHeight="1" x14ac:dyDescent="0.15">
      <c r="A386" s="31">
        <f>物料参数!B385</f>
        <v>0</v>
      </c>
      <c r="B386" s="31" t="str">
        <f t="shared" si="36"/>
        <v/>
      </c>
      <c r="C386" s="31" t="str">
        <f t="shared" si="37"/>
        <v/>
      </c>
      <c r="D386" s="31" t="str">
        <f t="shared" si="38"/>
        <v/>
      </c>
      <c r="E386" s="31" t="str">
        <f t="shared" si="39"/>
        <v/>
      </c>
      <c r="G386" s="32">
        <f>SUMIFS(入库!F:F,入库!A:A,A386)</f>
        <v>0</v>
      </c>
      <c r="H386" s="32" t="str">
        <f>IFERROR(VLOOKUP(A386,物料参数!B:H,6,FALSE),"")</f>
        <v/>
      </c>
      <c r="I386" s="32" t="e">
        <f t="shared" si="43"/>
        <v>#VALUE!</v>
      </c>
      <c r="J386" s="44">
        <f>SUMIFS(出库!F:F,出库!A:A,A386)</f>
        <v>0</v>
      </c>
      <c r="K386" s="44" t="str">
        <f>IFERROR(VLOOKUP(A386,物料参数!B:H,7,FALSE),"")</f>
        <v/>
      </c>
      <c r="L386" s="44" t="e">
        <f t="shared" si="40"/>
        <v>#VALUE!</v>
      </c>
      <c r="M386" s="44">
        <f t="shared" si="41"/>
        <v>0</v>
      </c>
    </row>
    <row r="387" spans="1:13" ht="18" customHeight="1" x14ac:dyDescent="0.15">
      <c r="A387" s="31">
        <f>物料参数!B386</f>
        <v>0</v>
      </c>
      <c r="B387" s="31" t="str">
        <f t="shared" si="36"/>
        <v/>
      </c>
      <c r="C387" s="31" t="str">
        <f t="shared" si="37"/>
        <v/>
      </c>
      <c r="D387" s="31" t="str">
        <f t="shared" si="38"/>
        <v/>
      </c>
      <c r="E387" s="31" t="str">
        <f t="shared" si="39"/>
        <v/>
      </c>
      <c r="G387" s="32">
        <f>SUMIFS(入库!F:F,入库!A:A,A387)</f>
        <v>0</v>
      </c>
      <c r="H387" s="32" t="str">
        <f>IFERROR(VLOOKUP(A387,物料参数!B:H,6,FALSE),"")</f>
        <v/>
      </c>
      <c r="I387" s="32" t="e">
        <f t="shared" si="43"/>
        <v>#VALUE!</v>
      </c>
      <c r="J387" s="44">
        <f>SUMIFS(出库!F:F,出库!A:A,A387)</f>
        <v>0</v>
      </c>
      <c r="K387" s="44" t="str">
        <f>IFERROR(VLOOKUP(A387,物料参数!B:H,7,FALSE),"")</f>
        <v/>
      </c>
      <c r="L387" s="44" t="e">
        <f t="shared" si="40"/>
        <v>#VALUE!</v>
      </c>
      <c r="M387" s="44">
        <f t="shared" si="41"/>
        <v>0</v>
      </c>
    </row>
    <row r="388" spans="1:13" ht="18" customHeight="1" x14ac:dyDescent="0.15">
      <c r="A388" s="31">
        <f>物料参数!B387</f>
        <v>0</v>
      </c>
      <c r="B388" s="31" t="str">
        <f t="shared" ref="B388:B451" si="44">IF($A388=0,"",IF(VLOOKUP($A388,nbbm,2,FALSE)=0,"无此物料",VLOOKUP($A388,nbbm,2,FALSE)))</f>
        <v/>
      </c>
      <c r="C388" s="31" t="str">
        <f t="shared" ref="C388:C451" si="45">IF($A388=0,"",IF(VLOOKUP($A388,nbbm,3,FALSE)=0,"-",VLOOKUP($A388,nbbm,3,FALSE)))</f>
        <v/>
      </c>
      <c r="D388" s="31" t="str">
        <f t="shared" ref="D388:D451" si="46">IF($A388=0,"",IF(VLOOKUP($A388,nbbm,4,FALSE)=0,"-",VLOOKUP($A388,nbbm,4,FALSE)))</f>
        <v/>
      </c>
      <c r="E388" s="31" t="str">
        <f t="shared" ref="E388:E451" si="47">IF($A388=0,"",IF(VLOOKUP($A388,nbbm,5,FALSE)=0,"-",VLOOKUP($A388,nbbm,5,FALSE)))</f>
        <v/>
      </c>
      <c r="G388" s="32">
        <f>SUMIFS(入库!F:F,入库!A:A,A388)</f>
        <v>0</v>
      </c>
      <c r="H388" s="32" t="str">
        <f>IFERROR(VLOOKUP(A388,物料参数!B:H,6,FALSE),"")</f>
        <v/>
      </c>
      <c r="I388" s="32" t="e">
        <f t="shared" si="43"/>
        <v>#VALUE!</v>
      </c>
      <c r="J388" s="44">
        <f>SUMIFS(出库!F:F,出库!A:A,A388)</f>
        <v>0</v>
      </c>
      <c r="K388" s="44" t="str">
        <f>IFERROR(VLOOKUP(A388,物料参数!B:H,7,FALSE),"")</f>
        <v/>
      </c>
      <c r="L388" s="44" t="e">
        <f t="shared" si="40"/>
        <v>#VALUE!</v>
      </c>
      <c r="M388" s="44">
        <f t="shared" si="41"/>
        <v>0</v>
      </c>
    </row>
    <row r="389" spans="1:13" ht="18" customHeight="1" x14ac:dyDescent="0.15">
      <c r="A389" s="31">
        <f>物料参数!B388</f>
        <v>0</v>
      </c>
      <c r="B389" s="31" t="str">
        <f t="shared" si="44"/>
        <v/>
      </c>
      <c r="C389" s="31" t="str">
        <f t="shared" si="45"/>
        <v/>
      </c>
      <c r="D389" s="31" t="str">
        <f t="shared" si="46"/>
        <v/>
      </c>
      <c r="E389" s="31" t="str">
        <f t="shared" si="47"/>
        <v/>
      </c>
      <c r="G389" s="32">
        <f>SUMIFS(入库!F:F,入库!A:A,A389)</f>
        <v>0</v>
      </c>
      <c r="H389" s="32" t="str">
        <f>IFERROR(VLOOKUP(A389,物料参数!B:H,6,FALSE),"")</f>
        <v/>
      </c>
      <c r="I389" s="32" t="e">
        <f t="shared" si="43"/>
        <v>#VALUE!</v>
      </c>
      <c r="J389" s="44">
        <f>SUMIFS(出库!F:F,出库!A:A,A389)</f>
        <v>0</v>
      </c>
      <c r="K389" s="44" t="str">
        <f>IFERROR(VLOOKUP(A389,物料参数!B:H,7,FALSE),"")</f>
        <v/>
      </c>
      <c r="L389" s="44" t="e">
        <f t="shared" ref="L389:L452" si="48">K389*J389</f>
        <v>#VALUE!</v>
      </c>
      <c r="M389" s="44">
        <f t="shared" ref="M389:M452" si="49">F389+G389-J389</f>
        <v>0</v>
      </c>
    </row>
    <row r="390" spans="1:13" ht="18" customHeight="1" x14ac:dyDescent="0.15">
      <c r="A390" s="31">
        <f>物料参数!B389</f>
        <v>0</v>
      </c>
      <c r="B390" s="31" t="str">
        <f t="shared" si="44"/>
        <v/>
      </c>
      <c r="C390" s="31" t="str">
        <f t="shared" si="45"/>
        <v/>
      </c>
      <c r="D390" s="31" t="str">
        <f t="shared" si="46"/>
        <v/>
      </c>
      <c r="E390" s="31" t="str">
        <f t="shared" si="47"/>
        <v/>
      </c>
      <c r="G390" s="32">
        <f>SUMIFS(入库!F:F,入库!A:A,A390)</f>
        <v>0</v>
      </c>
      <c r="H390" s="32" t="str">
        <f>IFERROR(VLOOKUP(A390,物料参数!B:H,6,FALSE),"")</f>
        <v/>
      </c>
      <c r="I390" s="32" t="e">
        <f t="shared" si="43"/>
        <v>#VALUE!</v>
      </c>
      <c r="J390" s="44">
        <f>SUMIFS(出库!F:F,出库!A:A,A390)</f>
        <v>0</v>
      </c>
      <c r="K390" s="44" t="str">
        <f>IFERROR(VLOOKUP(A390,物料参数!B:H,7,FALSE),"")</f>
        <v/>
      </c>
      <c r="L390" s="44" t="e">
        <f t="shared" si="48"/>
        <v>#VALUE!</v>
      </c>
      <c r="M390" s="44">
        <f t="shared" si="49"/>
        <v>0</v>
      </c>
    </row>
    <row r="391" spans="1:13" ht="18" customHeight="1" x14ac:dyDescent="0.15">
      <c r="A391" s="31">
        <f>物料参数!B390</f>
        <v>0</v>
      </c>
      <c r="B391" s="31" t="str">
        <f t="shared" si="44"/>
        <v/>
      </c>
      <c r="C391" s="31" t="str">
        <f t="shared" si="45"/>
        <v/>
      </c>
      <c r="D391" s="31" t="str">
        <f t="shared" si="46"/>
        <v/>
      </c>
      <c r="E391" s="31" t="str">
        <f t="shared" si="47"/>
        <v/>
      </c>
      <c r="G391" s="32">
        <f>SUMIFS(入库!F:F,入库!A:A,A391)</f>
        <v>0</v>
      </c>
      <c r="H391" s="32" t="str">
        <f>IFERROR(VLOOKUP(A391,物料参数!B:H,6,FALSE),"")</f>
        <v/>
      </c>
      <c r="I391" s="32" t="e">
        <f t="shared" si="43"/>
        <v>#VALUE!</v>
      </c>
      <c r="J391" s="44">
        <f>SUMIFS(出库!F:F,出库!A:A,A391)</f>
        <v>0</v>
      </c>
      <c r="K391" s="44" t="str">
        <f>IFERROR(VLOOKUP(A391,物料参数!B:H,7,FALSE),"")</f>
        <v/>
      </c>
      <c r="L391" s="44" t="e">
        <f t="shared" si="48"/>
        <v>#VALUE!</v>
      </c>
      <c r="M391" s="44">
        <f t="shared" si="49"/>
        <v>0</v>
      </c>
    </row>
    <row r="392" spans="1:13" ht="18" customHeight="1" x14ac:dyDescent="0.15">
      <c r="A392" s="31">
        <f>物料参数!B391</f>
        <v>0</v>
      </c>
      <c r="B392" s="31" t="str">
        <f t="shared" si="44"/>
        <v/>
      </c>
      <c r="C392" s="31" t="str">
        <f t="shared" si="45"/>
        <v/>
      </c>
      <c r="D392" s="31" t="str">
        <f t="shared" si="46"/>
        <v/>
      </c>
      <c r="E392" s="31" t="str">
        <f t="shared" si="47"/>
        <v/>
      </c>
      <c r="G392" s="32">
        <f>SUMIFS(入库!F:F,入库!A:A,A392)</f>
        <v>0</v>
      </c>
      <c r="H392" s="32" t="str">
        <f>IFERROR(VLOOKUP(A392,物料参数!B:H,6,FALSE),"")</f>
        <v/>
      </c>
      <c r="I392" s="32" t="e">
        <f t="shared" si="43"/>
        <v>#VALUE!</v>
      </c>
      <c r="J392" s="44">
        <f>SUMIFS(出库!F:F,出库!A:A,A392)</f>
        <v>0</v>
      </c>
      <c r="K392" s="44" t="str">
        <f>IFERROR(VLOOKUP(A392,物料参数!B:H,7,FALSE),"")</f>
        <v/>
      </c>
      <c r="L392" s="44" t="e">
        <f t="shared" si="48"/>
        <v>#VALUE!</v>
      </c>
      <c r="M392" s="44">
        <f t="shared" si="49"/>
        <v>0</v>
      </c>
    </row>
    <row r="393" spans="1:13" ht="18" customHeight="1" x14ac:dyDescent="0.15">
      <c r="A393" s="31">
        <f>物料参数!B392</f>
        <v>0</v>
      </c>
      <c r="B393" s="31" t="str">
        <f t="shared" si="44"/>
        <v/>
      </c>
      <c r="C393" s="31" t="str">
        <f t="shared" si="45"/>
        <v/>
      </c>
      <c r="D393" s="31" t="str">
        <f t="shared" si="46"/>
        <v/>
      </c>
      <c r="E393" s="31" t="str">
        <f t="shared" si="47"/>
        <v/>
      </c>
      <c r="G393" s="32">
        <f>SUMIFS(入库!F:F,入库!A:A,A393)</f>
        <v>0</v>
      </c>
      <c r="H393" s="32" t="str">
        <f>IFERROR(VLOOKUP(A393,物料参数!B:H,6,FALSE),"")</f>
        <v/>
      </c>
      <c r="I393" s="32" t="e">
        <f t="shared" si="43"/>
        <v>#VALUE!</v>
      </c>
      <c r="J393" s="44">
        <f>SUMIFS(出库!F:F,出库!A:A,A393)</f>
        <v>0</v>
      </c>
      <c r="K393" s="44" t="str">
        <f>IFERROR(VLOOKUP(A393,物料参数!B:H,7,FALSE),"")</f>
        <v/>
      </c>
      <c r="L393" s="44" t="e">
        <f t="shared" si="48"/>
        <v>#VALUE!</v>
      </c>
      <c r="M393" s="44">
        <f t="shared" si="49"/>
        <v>0</v>
      </c>
    </row>
    <row r="394" spans="1:13" ht="18" customHeight="1" x14ac:dyDescent="0.15">
      <c r="A394" s="31">
        <f>物料参数!B393</f>
        <v>0</v>
      </c>
      <c r="B394" s="31" t="str">
        <f t="shared" si="44"/>
        <v/>
      </c>
      <c r="C394" s="31" t="str">
        <f t="shared" si="45"/>
        <v/>
      </c>
      <c r="D394" s="31" t="str">
        <f t="shared" si="46"/>
        <v/>
      </c>
      <c r="E394" s="31" t="str">
        <f t="shared" si="47"/>
        <v/>
      </c>
      <c r="G394" s="32">
        <f>SUMIFS(入库!F:F,入库!A:A,A394)</f>
        <v>0</v>
      </c>
      <c r="H394" s="32" t="str">
        <f>IFERROR(VLOOKUP(A394,物料参数!B:H,6,FALSE),"")</f>
        <v/>
      </c>
      <c r="I394" s="32" t="e">
        <f t="shared" si="43"/>
        <v>#VALUE!</v>
      </c>
      <c r="J394" s="44">
        <f>SUMIFS(出库!F:F,出库!A:A,A394)</f>
        <v>0</v>
      </c>
      <c r="K394" s="44" t="str">
        <f>IFERROR(VLOOKUP(A394,物料参数!B:H,7,FALSE),"")</f>
        <v/>
      </c>
      <c r="L394" s="44" t="e">
        <f t="shared" si="48"/>
        <v>#VALUE!</v>
      </c>
      <c r="M394" s="44">
        <f t="shared" si="49"/>
        <v>0</v>
      </c>
    </row>
    <row r="395" spans="1:13" ht="18" customHeight="1" x14ac:dyDescent="0.15">
      <c r="A395" s="31">
        <f>物料参数!B394</f>
        <v>0</v>
      </c>
      <c r="B395" s="31" t="str">
        <f t="shared" si="44"/>
        <v/>
      </c>
      <c r="C395" s="31" t="str">
        <f t="shared" si="45"/>
        <v/>
      </c>
      <c r="D395" s="31" t="str">
        <f t="shared" si="46"/>
        <v/>
      </c>
      <c r="E395" s="31" t="str">
        <f t="shared" si="47"/>
        <v/>
      </c>
      <c r="G395" s="32">
        <f>SUMIFS(入库!F:F,入库!A:A,A395)</f>
        <v>0</v>
      </c>
      <c r="H395" s="32" t="str">
        <f>IFERROR(VLOOKUP(A395,物料参数!B:H,6,FALSE),"")</f>
        <v/>
      </c>
      <c r="I395" s="32" t="e">
        <f t="shared" si="43"/>
        <v>#VALUE!</v>
      </c>
      <c r="J395" s="44">
        <f>SUMIFS(出库!F:F,出库!A:A,A395)</f>
        <v>0</v>
      </c>
      <c r="K395" s="44" t="str">
        <f>IFERROR(VLOOKUP(A395,物料参数!B:H,7,FALSE),"")</f>
        <v/>
      </c>
      <c r="L395" s="44" t="e">
        <f t="shared" si="48"/>
        <v>#VALUE!</v>
      </c>
      <c r="M395" s="44">
        <f t="shared" si="49"/>
        <v>0</v>
      </c>
    </row>
    <row r="396" spans="1:13" ht="18" customHeight="1" x14ac:dyDescent="0.15">
      <c r="A396" s="31">
        <f>物料参数!B395</f>
        <v>0</v>
      </c>
      <c r="B396" s="31" t="str">
        <f t="shared" si="44"/>
        <v/>
      </c>
      <c r="C396" s="31" t="str">
        <f t="shared" si="45"/>
        <v/>
      </c>
      <c r="D396" s="31" t="str">
        <f t="shared" si="46"/>
        <v/>
      </c>
      <c r="E396" s="31" t="str">
        <f t="shared" si="47"/>
        <v/>
      </c>
      <c r="G396" s="32">
        <f>SUMIFS(入库!F:F,入库!A:A,A396)</f>
        <v>0</v>
      </c>
      <c r="H396" s="32" t="str">
        <f>IFERROR(VLOOKUP(A396,物料参数!B:H,6,FALSE),"")</f>
        <v/>
      </c>
      <c r="I396" s="32" t="e">
        <f t="shared" si="43"/>
        <v>#VALUE!</v>
      </c>
      <c r="J396" s="44">
        <f>SUMIFS(出库!F:F,出库!A:A,A396)</f>
        <v>0</v>
      </c>
      <c r="K396" s="44" t="str">
        <f>IFERROR(VLOOKUP(A396,物料参数!B:H,7,FALSE),"")</f>
        <v/>
      </c>
      <c r="L396" s="44" t="e">
        <f t="shared" si="48"/>
        <v>#VALUE!</v>
      </c>
      <c r="M396" s="44">
        <f t="shared" si="49"/>
        <v>0</v>
      </c>
    </row>
    <row r="397" spans="1:13" ht="18" customHeight="1" x14ac:dyDescent="0.15">
      <c r="A397" s="31">
        <f>物料参数!B396</f>
        <v>0</v>
      </c>
      <c r="B397" s="31" t="str">
        <f t="shared" si="44"/>
        <v/>
      </c>
      <c r="C397" s="31" t="str">
        <f t="shared" si="45"/>
        <v/>
      </c>
      <c r="D397" s="31" t="str">
        <f t="shared" si="46"/>
        <v/>
      </c>
      <c r="E397" s="31" t="str">
        <f t="shared" si="47"/>
        <v/>
      </c>
      <c r="G397" s="32">
        <f>SUMIFS(入库!F:F,入库!A:A,A397)</f>
        <v>0</v>
      </c>
      <c r="H397" s="32" t="str">
        <f>IFERROR(VLOOKUP(A397,物料参数!B:H,6,FALSE),"")</f>
        <v/>
      </c>
      <c r="I397" s="32" t="e">
        <f t="shared" si="43"/>
        <v>#VALUE!</v>
      </c>
      <c r="J397" s="44">
        <f>SUMIFS(出库!F:F,出库!A:A,A397)</f>
        <v>0</v>
      </c>
      <c r="K397" s="44" t="str">
        <f>IFERROR(VLOOKUP(A397,物料参数!B:H,7,FALSE),"")</f>
        <v/>
      </c>
      <c r="L397" s="44" t="e">
        <f t="shared" si="48"/>
        <v>#VALUE!</v>
      </c>
      <c r="M397" s="44">
        <f t="shared" si="49"/>
        <v>0</v>
      </c>
    </row>
    <row r="398" spans="1:13" ht="18" customHeight="1" x14ac:dyDescent="0.15">
      <c r="A398" s="31">
        <f>物料参数!B397</f>
        <v>0</v>
      </c>
      <c r="B398" s="31" t="str">
        <f t="shared" si="44"/>
        <v/>
      </c>
      <c r="C398" s="31" t="str">
        <f t="shared" si="45"/>
        <v/>
      </c>
      <c r="D398" s="31" t="str">
        <f t="shared" si="46"/>
        <v/>
      </c>
      <c r="E398" s="31" t="str">
        <f t="shared" si="47"/>
        <v/>
      </c>
      <c r="G398" s="32">
        <f>SUMIFS(入库!F:F,入库!A:A,A398)</f>
        <v>0</v>
      </c>
      <c r="H398" s="32" t="str">
        <f>IFERROR(VLOOKUP(A398,物料参数!B:H,6,FALSE),"")</f>
        <v/>
      </c>
      <c r="I398" s="32" t="e">
        <f t="shared" si="43"/>
        <v>#VALUE!</v>
      </c>
      <c r="J398" s="44">
        <f>SUMIFS(出库!F:F,出库!A:A,A398)</f>
        <v>0</v>
      </c>
      <c r="K398" s="44" t="str">
        <f>IFERROR(VLOOKUP(A398,物料参数!B:H,7,FALSE),"")</f>
        <v/>
      </c>
      <c r="L398" s="44" t="e">
        <f t="shared" si="48"/>
        <v>#VALUE!</v>
      </c>
      <c r="M398" s="44">
        <f t="shared" si="49"/>
        <v>0</v>
      </c>
    </row>
    <row r="399" spans="1:13" ht="18" customHeight="1" x14ac:dyDescent="0.15">
      <c r="A399" s="31">
        <f>物料参数!B398</f>
        <v>0</v>
      </c>
      <c r="B399" s="31" t="str">
        <f t="shared" si="44"/>
        <v/>
      </c>
      <c r="C399" s="31" t="str">
        <f t="shared" si="45"/>
        <v/>
      </c>
      <c r="D399" s="31" t="str">
        <f t="shared" si="46"/>
        <v/>
      </c>
      <c r="E399" s="31" t="str">
        <f t="shared" si="47"/>
        <v/>
      </c>
      <c r="G399" s="32">
        <f>SUMIFS(入库!F:F,入库!A:A,A399)</f>
        <v>0</v>
      </c>
      <c r="H399" s="32" t="str">
        <f>IFERROR(VLOOKUP(A399,物料参数!B:H,6,FALSE),"")</f>
        <v/>
      </c>
      <c r="I399" s="32" t="e">
        <f t="shared" si="43"/>
        <v>#VALUE!</v>
      </c>
      <c r="J399" s="44">
        <f>SUMIFS(出库!F:F,出库!A:A,A399)</f>
        <v>0</v>
      </c>
      <c r="K399" s="44" t="str">
        <f>IFERROR(VLOOKUP(A399,物料参数!B:H,7,FALSE),"")</f>
        <v/>
      </c>
      <c r="L399" s="44" t="e">
        <f t="shared" si="48"/>
        <v>#VALUE!</v>
      </c>
      <c r="M399" s="44">
        <f t="shared" si="49"/>
        <v>0</v>
      </c>
    </row>
    <row r="400" spans="1:13" ht="18" customHeight="1" x14ac:dyDescent="0.15">
      <c r="A400" s="31">
        <f>物料参数!B399</f>
        <v>0</v>
      </c>
      <c r="B400" s="31" t="str">
        <f t="shared" si="44"/>
        <v/>
      </c>
      <c r="C400" s="31" t="str">
        <f t="shared" si="45"/>
        <v/>
      </c>
      <c r="D400" s="31" t="str">
        <f t="shared" si="46"/>
        <v/>
      </c>
      <c r="E400" s="31" t="str">
        <f t="shared" si="47"/>
        <v/>
      </c>
      <c r="G400" s="32">
        <f>SUMIFS(入库!F:F,入库!A:A,A400)</f>
        <v>0</v>
      </c>
      <c r="H400" s="32" t="str">
        <f>IFERROR(VLOOKUP(A400,物料参数!B:H,6,FALSE),"")</f>
        <v/>
      </c>
      <c r="I400" s="32" t="e">
        <f t="shared" si="43"/>
        <v>#VALUE!</v>
      </c>
      <c r="J400" s="44">
        <f>SUMIFS(出库!F:F,出库!A:A,A400)</f>
        <v>0</v>
      </c>
      <c r="K400" s="44" t="str">
        <f>IFERROR(VLOOKUP(A400,物料参数!B:H,7,FALSE),"")</f>
        <v/>
      </c>
      <c r="L400" s="44" t="e">
        <f t="shared" si="48"/>
        <v>#VALUE!</v>
      </c>
      <c r="M400" s="44">
        <f t="shared" si="49"/>
        <v>0</v>
      </c>
    </row>
    <row r="401" spans="1:13" ht="18" customHeight="1" x14ac:dyDescent="0.15">
      <c r="A401" s="31">
        <f>物料参数!B400</f>
        <v>0</v>
      </c>
      <c r="B401" s="31" t="str">
        <f t="shared" si="44"/>
        <v/>
      </c>
      <c r="C401" s="31" t="str">
        <f t="shared" si="45"/>
        <v/>
      </c>
      <c r="D401" s="31" t="str">
        <f t="shared" si="46"/>
        <v/>
      </c>
      <c r="E401" s="31" t="str">
        <f t="shared" si="47"/>
        <v/>
      </c>
      <c r="G401" s="32">
        <f>SUMIFS(入库!F:F,入库!A:A,A401)</f>
        <v>0</v>
      </c>
      <c r="H401" s="32" t="str">
        <f>IFERROR(VLOOKUP(A401,物料参数!B:H,6,FALSE),"")</f>
        <v/>
      </c>
      <c r="I401" s="32" t="e">
        <f t="shared" si="43"/>
        <v>#VALUE!</v>
      </c>
      <c r="J401" s="44">
        <f>SUMIFS(出库!F:F,出库!A:A,A401)</f>
        <v>0</v>
      </c>
      <c r="K401" s="44" t="str">
        <f>IFERROR(VLOOKUP(A401,物料参数!B:H,7,FALSE),"")</f>
        <v/>
      </c>
      <c r="L401" s="44" t="e">
        <f t="shared" si="48"/>
        <v>#VALUE!</v>
      </c>
      <c r="M401" s="44">
        <f t="shared" si="49"/>
        <v>0</v>
      </c>
    </row>
    <row r="402" spans="1:13" ht="18" customHeight="1" x14ac:dyDescent="0.15">
      <c r="A402" s="31">
        <f>物料参数!B401</f>
        <v>0</v>
      </c>
      <c r="B402" s="31" t="str">
        <f t="shared" si="44"/>
        <v/>
      </c>
      <c r="C402" s="31" t="str">
        <f t="shared" si="45"/>
        <v/>
      </c>
      <c r="D402" s="31" t="str">
        <f t="shared" si="46"/>
        <v/>
      </c>
      <c r="E402" s="31" t="str">
        <f t="shared" si="47"/>
        <v/>
      </c>
      <c r="G402" s="32">
        <f>SUMIFS(入库!F:F,入库!A:A,A402)</f>
        <v>0</v>
      </c>
      <c r="H402" s="32" t="str">
        <f>IFERROR(VLOOKUP(A402,物料参数!B:H,6,FALSE),"")</f>
        <v/>
      </c>
      <c r="I402" s="32" t="e">
        <f t="shared" si="43"/>
        <v>#VALUE!</v>
      </c>
      <c r="J402" s="44">
        <f>SUMIFS(出库!F:F,出库!A:A,A402)</f>
        <v>0</v>
      </c>
      <c r="K402" s="44" t="str">
        <f>IFERROR(VLOOKUP(A402,物料参数!B:H,7,FALSE),"")</f>
        <v/>
      </c>
      <c r="L402" s="44" t="e">
        <f t="shared" si="48"/>
        <v>#VALUE!</v>
      </c>
      <c r="M402" s="44">
        <f t="shared" si="49"/>
        <v>0</v>
      </c>
    </row>
    <row r="403" spans="1:13" ht="18" customHeight="1" x14ac:dyDescent="0.15">
      <c r="A403" s="31">
        <f>物料参数!B402</f>
        <v>0</v>
      </c>
      <c r="B403" s="31" t="str">
        <f t="shared" si="44"/>
        <v/>
      </c>
      <c r="C403" s="31" t="str">
        <f t="shared" si="45"/>
        <v/>
      </c>
      <c r="D403" s="31" t="str">
        <f t="shared" si="46"/>
        <v/>
      </c>
      <c r="E403" s="31" t="str">
        <f t="shared" si="47"/>
        <v/>
      </c>
      <c r="G403" s="32">
        <f>SUMIFS(入库!F:F,入库!A:A,A403)</f>
        <v>0</v>
      </c>
      <c r="H403" s="32" t="str">
        <f>IFERROR(VLOOKUP(A403,物料参数!B:H,6,FALSE),"")</f>
        <v/>
      </c>
      <c r="I403" s="32" t="e">
        <f t="shared" si="43"/>
        <v>#VALUE!</v>
      </c>
      <c r="J403" s="44">
        <f>SUMIFS(出库!F:F,出库!A:A,A403)</f>
        <v>0</v>
      </c>
      <c r="K403" s="44" t="str">
        <f>IFERROR(VLOOKUP(A403,物料参数!B:H,7,FALSE),"")</f>
        <v/>
      </c>
      <c r="L403" s="44" t="e">
        <f t="shared" si="48"/>
        <v>#VALUE!</v>
      </c>
      <c r="M403" s="44">
        <f t="shared" si="49"/>
        <v>0</v>
      </c>
    </row>
    <row r="404" spans="1:13" ht="18" customHeight="1" x14ac:dyDescent="0.15">
      <c r="A404" s="31">
        <f>物料参数!B403</f>
        <v>0</v>
      </c>
      <c r="B404" s="31" t="str">
        <f t="shared" si="44"/>
        <v/>
      </c>
      <c r="C404" s="31" t="str">
        <f t="shared" si="45"/>
        <v/>
      </c>
      <c r="D404" s="31" t="str">
        <f t="shared" si="46"/>
        <v/>
      </c>
      <c r="E404" s="31" t="str">
        <f t="shared" si="47"/>
        <v/>
      </c>
      <c r="G404" s="32">
        <f>SUMIFS(入库!F:F,入库!A:A,A404)</f>
        <v>0</v>
      </c>
      <c r="H404" s="32" t="str">
        <f>IFERROR(VLOOKUP(A404,物料参数!B:H,6,FALSE),"")</f>
        <v/>
      </c>
      <c r="I404" s="32" t="e">
        <f t="shared" si="43"/>
        <v>#VALUE!</v>
      </c>
      <c r="J404" s="44">
        <f>SUMIFS(出库!F:F,出库!A:A,A404)</f>
        <v>0</v>
      </c>
      <c r="K404" s="44" t="str">
        <f>IFERROR(VLOOKUP(A404,物料参数!B:H,7,FALSE),"")</f>
        <v/>
      </c>
      <c r="L404" s="44" t="e">
        <f t="shared" si="48"/>
        <v>#VALUE!</v>
      </c>
      <c r="M404" s="44">
        <f t="shared" si="49"/>
        <v>0</v>
      </c>
    </row>
    <row r="405" spans="1:13" ht="18" customHeight="1" x14ac:dyDescent="0.15">
      <c r="A405" s="31">
        <f>物料参数!B404</f>
        <v>0</v>
      </c>
      <c r="B405" s="31" t="str">
        <f t="shared" si="44"/>
        <v/>
      </c>
      <c r="C405" s="31" t="str">
        <f t="shared" si="45"/>
        <v/>
      </c>
      <c r="D405" s="31" t="str">
        <f t="shared" si="46"/>
        <v/>
      </c>
      <c r="E405" s="31" t="str">
        <f t="shared" si="47"/>
        <v/>
      </c>
      <c r="G405" s="32">
        <f>SUMIFS(入库!F:F,入库!A:A,A405)</f>
        <v>0</v>
      </c>
      <c r="H405" s="32" t="str">
        <f>IFERROR(VLOOKUP(A405,物料参数!B:H,6,FALSE),"")</f>
        <v/>
      </c>
      <c r="I405" s="32" t="e">
        <f t="shared" ref="I405:I436" si="50">G405*H405</f>
        <v>#VALUE!</v>
      </c>
      <c r="J405" s="44">
        <f>SUMIFS(出库!F:F,出库!A:A,A405)</f>
        <v>0</v>
      </c>
      <c r="K405" s="44" t="str">
        <f>IFERROR(VLOOKUP(A405,物料参数!B:H,7,FALSE),"")</f>
        <v/>
      </c>
      <c r="L405" s="44" t="e">
        <f t="shared" si="48"/>
        <v>#VALUE!</v>
      </c>
      <c r="M405" s="44">
        <f t="shared" si="49"/>
        <v>0</v>
      </c>
    </row>
    <row r="406" spans="1:13" ht="18" customHeight="1" x14ac:dyDescent="0.15">
      <c r="A406" s="31">
        <f>物料参数!B405</f>
        <v>0</v>
      </c>
      <c r="B406" s="31" t="str">
        <f t="shared" si="44"/>
        <v/>
      </c>
      <c r="C406" s="31" t="str">
        <f t="shared" si="45"/>
        <v/>
      </c>
      <c r="D406" s="31" t="str">
        <f t="shared" si="46"/>
        <v/>
      </c>
      <c r="E406" s="31" t="str">
        <f t="shared" si="47"/>
        <v/>
      </c>
      <c r="G406" s="32">
        <f>SUMIFS(入库!F:F,入库!A:A,A406)</f>
        <v>0</v>
      </c>
      <c r="H406" s="32" t="str">
        <f>IFERROR(VLOOKUP(A406,物料参数!B:H,6,FALSE),"")</f>
        <v/>
      </c>
      <c r="I406" s="32" t="e">
        <f t="shared" si="50"/>
        <v>#VALUE!</v>
      </c>
      <c r="J406" s="44">
        <f>SUMIFS(出库!F:F,出库!A:A,A406)</f>
        <v>0</v>
      </c>
      <c r="K406" s="44" t="str">
        <f>IFERROR(VLOOKUP(A406,物料参数!B:H,7,FALSE),"")</f>
        <v/>
      </c>
      <c r="L406" s="44" t="e">
        <f t="shared" si="48"/>
        <v>#VALUE!</v>
      </c>
      <c r="M406" s="44">
        <f t="shared" si="49"/>
        <v>0</v>
      </c>
    </row>
    <row r="407" spans="1:13" ht="18" customHeight="1" x14ac:dyDescent="0.15">
      <c r="A407" s="31">
        <f>物料参数!B406</f>
        <v>0</v>
      </c>
      <c r="B407" s="31" t="str">
        <f t="shared" si="44"/>
        <v/>
      </c>
      <c r="C407" s="31" t="str">
        <f t="shared" si="45"/>
        <v/>
      </c>
      <c r="D407" s="31" t="str">
        <f t="shared" si="46"/>
        <v/>
      </c>
      <c r="E407" s="31" t="str">
        <f t="shared" si="47"/>
        <v/>
      </c>
      <c r="G407" s="32">
        <f>SUMIFS(入库!F:F,入库!A:A,A407)</f>
        <v>0</v>
      </c>
      <c r="H407" s="32" t="str">
        <f>IFERROR(VLOOKUP(A407,物料参数!B:H,6,FALSE),"")</f>
        <v/>
      </c>
      <c r="I407" s="32" t="e">
        <f t="shared" si="50"/>
        <v>#VALUE!</v>
      </c>
      <c r="J407" s="44">
        <f>SUMIFS(出库!F:F,出库!A:A,A407)</f>
        <v>0</v>
      </c>
      <c r="K407" s="44" t="str">
        <f>IFERROR(VLOOKUP(A407,物料参数!B:H,7,FALSE),"")</f>
        <v/>
      </c>
      <c r="L407" s="44" t="e">
        <f t="shared" si="48"/>
        <v>#VALUE!</v>
      </c>
      <c r="M407" s="44">
        <f t="shared" si="49"/>
        <v>0</v>
      </c>
    </row>
    <row r="408" spans="1:13" ht="18" customHeight="1" x14ac:dyDescent="0.15">
      <c r="A408" s="31">
        <f>物料参数!B407</f>
        <v>0</v>
      </c>
      <c r="B408" s="31" t="str">
        <f t="shared" si="44"/>
        <v/>
      </c>
      <c r="C408" s="31" t="str">
        <f t="shared" si="45"/>
        <v/>
      </c>
      <c r="D408" s="31" t="str">
        <f t="shared" si="46"/>
        <v/>
      </c>
      <c r="E408" s="31" t="str">
        <f t="shared" si="47"/>
        <v/>
      </c>
      <c r="G408" s="32">
        <f>SUMIFS(入库!F:F,入库!A:A,A408)</f>
        <v>0</v>
      </c>
      <c r="H408" s="32" t="str">
        <f>IFERROR(VLOOKUP(A408,物料参数!B:H,6,FALSE),"")</f>
        <v/>
      </c>
      <c r="I408" s="32" t="e">
        <f t="shared" si="50"/>
        <v>#VALUE!</v>
      </c>
      <c r="J408" s="44">
        <f>SUMIFS(出库!F:F,出库!A:A,A408)</f>
        <v>0</v>
      </c>
      <c r="K408" s="44" t="str">
        <f>IFERROR(VLOOKUP(A408,物料参数!B:H,7,FALSE),"")</f>
        <v/>
      </c>
      <c r="L408" s="44" t="e">
        <f t="shared" si="48"/>
        <v>#VALUE!</v>
      </c>
      <c r="M408" s="44">
        <f t="shared" si="49"/>
        <v>0</v>
      </c>
    </row>
    <row r="409" spans="1:13" ht="18" customHeight="1" x14ac:dyDescent="0.15">
      <c r="A409" s="31">
        <f>物料参数!B408</f>
        <v>0</v>
      </c>
      <c r="B409" s="31" t="str">
        <f t="shared" si="44"/>
        <v/>
      </c>
      <c r="C409" s="31" t="str">
        <f t="shared" si="45"/>
        <v/>
      </c>
      <c r="D409" s="31" t="str">
        <f t="shared" si="46"/>
        <v/>
      </c>
      <c r="E409" s="31" t="str">
        <f t="shared" si="47"/>
        <v/>
      </c>
      <c r="G409" s="32">
        <f>SUMIFS(入库!F:F,入库!A:A,A409)</f>
        <v>0</v>
      </c>
      <c r="H409" s="32" t="str">
        <f>IFERROR(VLOOKUP(A409,物料参数!B:H,6,FALSE),"")</f>
        <v/>
      </c>
      <c r="I409" s="32" t="e">
        <f t="shared" si="50"/>
        <v>#VALUE!</v>
      </c>
      <c r="J409" s="44">
        <f>SUMIFS(出库!F:F,出库!A:A,A409)</f>
        <v>0</v>
      </c>
      <c r="K409" s="44" t="str">
        <f>IFERROR(VLOOKUP(A409,物料参数!B:H,7,FALSE),"")</f>
        <v/>
      </c>
      <c r="L409" s="44" t="e">
        <f t="shared" si="48"/>
        <v>#VALUE!</v>
      </c>
      <c r="M409" s="44">
        <f t="shared" si="49"/>
        <v>0</v>
      </c>
    </row>
    <row r="410" spans="1:13" ht="18" customHeight="1" x14ac:dyDescent="0.15">
      <c r="A410" s="31">
        <f>物料参数!B409</f>
        <v>0</v>
      </c>
      <c r="B410" s="31" t="str">
        <f t="shared" si="44"/>
        <v/>
      </c>
      <c r="C410" s="31" t="str">
        <f t="shared" si="45"/>
        <v/>
      </c>
      <c r="D410" s="31" t="str">
        <f t="shared" si="46"/>
        <v/>
      </c>
      <c r="E410" s="31" t="str">
        <f t="shared" si="47"/>
        <v/>
      </c>
      <c r="G410" s="32">
        <f>SUMIFS(入库!F:F,入库!A:A,A410)</f>
        <v>0</v>
      </c>
      <c r="H410" s="32" t="str">
        <f>IFERROR(VLOOKUP(A410,物料参数!B:H,6,FALSE),"")</f>
        <v/>
      </c>
      <c r="I410" s="32" t="e">
        <f t="shared" si="50"/>
        <v>#VALUE!</v>
      </c>
      <c r="J410" s="44">
        <f>SUMIFS(出库!F:F,出库!A:A,A410)</f>
        <v>0</v>
      </c>
      <c r="K410" s="44" t="str">
        <f>IFERROR(VLOOKUP(A410,物料参数!B:H,7,FALSE),"")</f>
        <v/>
      </c>
      <c r="L410" s="44" t="e">
        <f t="shared" si="48"/>
        <v>#VALUE!</v>
      </c>
      <c r="M410" s="44">
        <f t="shared" si="49"/>
        <v>0</v>
      </c>
    </row>
    <row r="411" spans="1:13" ht="18" customHeight="1" x14ac:dyDescent="0.15">
      <c r="A411" s="31">
        <f>物料参数!B410</f>
        <v>0</v>
      </c>
      <c r="B411" s="31" t="str">
        <f t="shared" si="44"/>
        <v/>
      </c>
      <c r="C411" s="31" t="str">
        <f t="shared" si="45"/>
        <v/>
      </c>
      <c r="D411" s="31" t="str">
        <f t="shared" si="46"/>
        <v/>
      </c>
      <c r="E411" s="31" t="str">
        <f t="shared" si="47"/>
        <v/>
      </c>
      <c r="G411" s="32">
        <f>SUMIFS(入库!F:F,入库!A:A,A411)</f>
        <v>0</v>
      </c>
      <c r="H411" s="32" t="str">
        <f>IFERROR(VLOOKUP(A411,物料参数!B:H,6,FALSE),"")</f>
        <v/>
      </c>
      <c r="I411" s="32" t="e">
        <f t="shared" si="50"/>
        <v>#VALUE!</v>
      </c>
      <c r="J411" s="44">
        <f>SUMIFS(出库!F:F,出库!A:A,A411)</f>
        <v>0</v>
      </c>
      <c r="K411" s="44" t="str">
        <f>IFERROR(VLOOKUP(A411,物料参数!B:H,7,FALSE),"")</f>
        <v/>
      </c>
      <c r="L411" s="44" t="e">
        <f t="shared" si="48"/>
        <v>#VALUE!</v>
      </c>
      <c r="M411" s="44">
        <f t="shared" si="49"/>
        <v>0</v>
      </c>
    </row>
    <row r="412" spans="1:13" ht="18" customHeight="1" x14ac:dyDescent="0.15">
      <c r="A412" s="31">
        <f>物料参数!B411</f>
        <v>0</v>
      </c>
      <c r="B412" s="31" t="str">
        <f t="shared" si="44"/>
        <v/>
      </c>
      <c r="C412" s="31" t="str">
        <f t="shared" si="45"/>
        <v/>
      </c>
      <c r="D412" s="31" t="str">
        <f t="shared" si="46"/>
        <v/>
      </c>
      <c r="E412" s="31" t="str">
        <f t="shared" si="47"/>
        <v/>
      </c>
      <c r="G412" s="32">
        <f>SUMIFS(入库!F:F,入库!A:A,A412)</f>
        <v>0</v>
      </c>
      <c r="H412" s="32" t="str">
        <f>IFERROR(VLOOKUP(A412,物料参数!B:H,6,FALSE),"")</f>
        <v/>
      </c>
      <c r="I412" s="32" t="e">
        <f t="shared" si="50"/>
        <v>#VALUE!</v>
      </c>
      <c r="J412" s="44">
        <f>SUMIFS(出库!F:F,出库!A:A,A412)</f>
        <v>0</v>
      </c>
      <c r="K412" s="44" t="str">
        <f>IFERROR(VLOOKUP(A412,物料参数!B:H,7,FALSE),"")</f>
        <v/>
      </c>
      <c r="L412" s="44" t="e">
        <f t="shared" si="48"/>
        <v>#VALUE!</v>
      </c>
      <c r="M412" s="44">
        <f t="shared" si="49"/>
        <v>0</v>
      </c>
    </row>
    <row r="413" spans="1:13" ht="18" customHeight="1" x14ac:dyDescent="0.15">
      <c r="A413" s="31">
        <f>物料参数!B412</f>
        <v>0</v>
      </c>
      <c r="B413" s="31" t="str">
        <f t="shared" si="44"/>
        <v/>
      </c>
      <c r="C413" s="31" t="str">
        <f t="shared" si="45"/>
        <v/>
      </c>
      <c r="D413" s="31" t="str">
        <f t="shared" si="46"/>
        <v/>
      </c>
      <c r="E413" s="31" t="str">
        <f t="shared" si="47"/>
        <v/>
      </c>
      <c r="G413" s="32">
        <f>SUMIFS(入库!F:F,入库!A:A,A413)</f>
        <v>0</v>
      </c>
      <c r="H413" s="32" t="str">
        <f>IFERROR(VLOOKUP(A413,物料参数!B:H,6,FALSE),"")</f>
        <v/>
      </c>
      <c r="I413" s="32" t="e">
        <f t="shared" si="50"/>
        <v>#VALUE!</v>
      </c>
      <c r="J413" s="44">
        <f>SUMIFS(出库!F:F,出库!A:A,A413)</f>
        <v>0</v>
      </c>
      <c r="K413" s="44" t="str">
        <f>IFERROR(VLOOKUP(A413,物料参数!B:H,7,FALSE),"")</f>
        <v/>
      </c>
      <c r="L413" s="44" t="e">
        <f t="shared" si="48"/>
        <v>#VALUE!</v>
      </c>
      <c r="M413" s="44">
        <f t="shared" si="49"/>
        <v>0</v>
      </c>
    </row>
    <row r="414" spans="1:13" ht="18" customHeight="1" x14ac:dyDescent="0.15">
      <c r="A414" s="31">
        <f>物料参数!B413</f>
        <v>0</v>
      </c>
      <c r="B414" s="31" t="str">
        <f t="shared" si="44"/>
        <v/>
      </c>
      <c r="C414" s="31" t="str">
        <f t="shared" si="45"/>
        <v/>
      </c>
      <c r="D414" s="31" t="str">
        <f t="shared" si="46"/>
        <v/>
      </c>
      <c r="E414" s="31" t="str">
        <f t="shared" si="47"/>
        <v/>
      </c>
      <c r="G414" s="32">
        <f>SUMIFS(入库!F:F,入库!A:A,A414)</f>
        <v>0</v>
      </c>
      <c r="H414" s="32" t="str">
        <f>IFERROR(VLOOKUP(A414,物料参数!B:H,6,FALSE),"")</f>
        <v/>
      </c>
      <c r="I414" s="32" t="e">
        <f t="shared" si="50"/>
        <v>#VALUE!</v>
      </c>
      <c r="J414" s="44">
        <f>SUMIFS(出库!F:F,出库!A:A,A414)</f>
        <v>0</v>
      </c>
      <c r="K414" s="44" t="str">
        <f>IFERROR(VLOOKUP(A414,物料参数!B:H,7,FALSE),"")</f>
        <v/>
      </c>
      <c r="L414" s="44" t="e">
        <f t="shared" si="48"/>
        <v>#VALUE!</v>
      </c>
      <c r="M414" s="44">
        <f t="shared" si="49"/>
        <v>0</v>
      </c>
    </row>
    <row r="415" spans="1:13" ht="18" customHeight="1" x14ac:dyDescent="0.15">
      <c r="A415" s="31">
        <f>物料参数!B414</f>
        <v>0</v>
      </c>
      <c r="B415" s="31" t="str">
        <f t="shared" si="44"/>
        <v/>
      </c>
      <c r="C415" s="31" t="str">
        <f t="shared" si="45"/>
        <v/>
      </c>
      <c r="D415" s="31" t="str">
        <f t="shared" si="46"/>
        <v/>
      </c>
      <c r="E415" s="31" t="str">
        <f t="shared" si="47"/>
        <v/>
      </c>
      <c r="G415" s="32">
        <f>SUMIFS(入库!F:F,入库!A:A,A415)</f>
        <v>0</v>
      </c>
      <c r="H415" s="32" t="str">
        <f>IFERROR(VLOOKUP(A415,物料参数!B:H,6,FALSE),"")</f>
        <v/>
      </c>
      <c r="I415" s="32" t="e">
        <f t="shared" si="50"/>
        <v>#VALUE!</v>
      </c>
      <c r="J415" s="44">
        <f>SUMIFS(出库!F:F,出库!A:A,A415)</f>
        <v>0</v>
      </c>
      <c r="K415" s="44" t="str">
        <f>IFERROR(VLOOKUP(A415,物料参数!B:H,7,FALSE),"")</f>
        <v/>
      </c>
      <c r="L415" s="44" t="e">
        <f t="shared" si="48"/>
        <v>#VALUE!</v>
      </c>
      <c r="M415" s="44">
        <f t="shared" si="49"/>
        <v>0</v>
      </c>
    </row>
    <row r="416" spans="1:13" ht="18" customHeight="1" x14ac:dyDescent="0.15">
      <c r="A416" s="31">
        <f>物料参数!B415</f>
        <v>0</v>
      </c>
      <c r="B416" s="31" t="str">
        <f t="shared" si="44"/>
        <v/>
      </c>
      <c r="C416" s="31" t="str">
        <f t="shared" si="45"/>
        <v/>
      </c>
      <c r="D416" s="31" t="str">
        <f t="shared" si="46"/>
        <v/>
      </c>
      <c r="E416" s="31" t="str">
        <f t="shared" si="47"/>
        <v/>
      </c>
      <c r="G416" s="32">
        <f>SUMIFS(入库!F:F,入库!A:A,A416)</f>
        <v>0</v>
      </c>
      <c r="H416" s="32" t="str">
        <f>IFERROR(VLOOKUP(A416,物料参数!B:H,6,FALSE),"")</f>
        <v/>
      </c>
      <c r="I416" s="32" t="e">
        <f t="shared" si="50"/>
        <v>#VALUE!</v>
      </c>
      <c r="J416" s="44">
        <f>SUMIFS(出库!F:F,出库!A:A,A416)</f>
        <v>0</v>
      </c>
      <c r="K416" s="44" t="str">
        <f>IFERROR(VLOOKUP(A416,物料参数!B:H,7,FALSE),"")</f>
        <v/>
      </c>
      <c r="L416" s="44" t="e">
        <f t="shared" si="48"/>
        <v>#VALUE!</v>
      </c>
      <c r="M416" s="44">
        <f t="shared" si="49"/>
        <v>0</v>
      </c>
    </row>
    <row r="417" spans="1:13" ht="18" customHeight="1" x14ac:dyDescent="0.15">
      <c r="A417" s="31">
        <f>物料参数!B416</f>
        <v>0</v>
      </c>
      <c r="B417" s="31" t="str">
        <f t="shared" si="44"/>
        <v/>
      </c>
      <c r="C417" s="31" t="str">
        <f t="shared" si="45"/>
        <v/>
      </c>
      <c r="D417" s="31" t="str">
        <f t="shared" si="46"/>
        <v/>
      </c>
      <c r="E417" s="31" t="str">
        <f t="shared" si="47"/>
        <v/>
      </c>
      <c r="G417" s="32">
        <f>SUMIFS(入库!F:F,入库!A:A,A417)</f>
        <v>0</v>
      </c>
      <c r="H417" s="32" t="str">
        <f>IFERROR(VLOOKUP(A417,物料参数!B:H,6,FALSE),"")</f>
        <v/>
      </c>
      <c r="I417" s="32" t="e">
        <f t="shared" si="50"/>
        <v>#VALUE!</v>
      </c>
      <c r="J417" s="44">
        <f>SUMIFS(出库!F:F,出库!A:A,A417)</f>
        <v>0</v>
      </c>
      <c r="K417" s="44" t="str">
        <f>IFERROR(VLOOKUP(A417,物料参数!B:H,7,FALSE),"")</f>
        <v/>
      </c>
      <c r="L417" s="44" t="e">
        <f t="shared" si="48"/>
        <v>#VALUE!</v>
      </c>
      <c r="M417" s="44">
        <f t="shared" si="49"/>
        <v>0</v>
      </c>
    </row>
    <row r="418" spans="1:13" ht="18" customHeight="1" x14ac:dyDescent="0.15">
      <c r="A418" s="31">
        <f>物料参数!B417</f>
        <v>0</v>
      </c>
      <c r="B418" s="31" t="str">
        <f t="shared" si="44"/>
        <v/>
      </c>
      <c r="C418" s="31" t="str">
        <f t="shared" si="45"/>
        <v/>
      </c>
      <c r="D418" s="31" t="str">
        <f t="shared" si="46"/>
        <v/>
      </c>
      <c r="E418" s="31" t="str">
        <f t="shared" si="47"/>
        <v/>
      </c>
      <c r="G418" s="32">
        <f>SUMIFS(入库!F:F,入库!A:A,A418)</f>
        <v>0</v>
      </c>
      <c r="H418" s="32" t="str">
        <f>IFERROR(VLOOKUP(A418,物料参数!B:H,6,FALSE),"")</f>
        <v/>
      </c>
      <c r="I418" s="32" t="e">
        <f t="shared" si="50"/>
        <v>#VALUE!</v>
      </c>
      <c r="J418" s="44">
        <f>SUMIFS(出库!F:F,出库!A:A,A418)</f>
        <v>0</v>
      </c>
      <c r="K418" s="44" t="str">
        <f>IFERROR(VLOOKUP(A418,物料参数!B:H,7,FALSE),"")</f>
        <v/>
      </c>
      <c r="L418" s="44" t="e">
        <f t="shared" si="48"/>
        <v>#VALUE!</v>
      </c>
      <c r="M418" s="44">
        <f t="shared" si="49"/>
        <v>0</v>
      </c>
    </row>
    <row r="419" spans="1:13" ht="18" customHeight="1" x14ac:dyDescent="0.15">
      <c r="A419" s="31">
        <f>物料参数!B418</f>
        <v>0</v>
      </c>
      <c r="B419" s="31" t="str">
        <f t="shared" si="44"/>
        <v/>
      </c>
      <c r="C419" s="31" t="str">
        <f t="shared" si="45"/>
        <v/>
      </c>
      <c r="D419" s="31" t="str">
        <f t="shared" si="46"/>
        <v/>
      </c>
      <c r="E419" s="31" t="str">
        <f t="shared" si="47"/>
        <v/>
      </c>
      <c r="G419" s="32">
        <f>SUMIFS(入库!F:F,入库!A:A,A419)</f>
        <v>0</v>
      </c>
      <c r="H419" s="32" t="str">
        <f>IFERROR(VLOOKUP(A419,物料参数!B:H,6,FALSE),"")</f>
        <v/>
      </c>
      <c r="I419" s="32" t="e">
        <f t="shared" si="50"/>
        <v>#VALUE!</v>
      </c>
      <c r="J419" s="44">
        <f>SUMIFS(出库!F:F,出库!A:A,A419)</f>
        <v>0</v>
      </c>
      <c r="K419" s="44" t="str">
        <f>IFERROR(VLOOKUP(A419,物料参数!B:H,7,FALSE),"")</f>
        <v/>
      </c>
      <c r="L419" s="44" t="e">
        <f t="shared" si="48"/>
        <v>#VALUE!</v>
      </c>
      <c r="M419" s="44">
        <f t="shared" si="49"/>
        <v>0</v>
      </c>
    </row>
    <row r="420" spans="1:13" ht="18" customHeight="1" x14ac:dyDescent="0.15">
      <c r="A420" s="31">
        <f>物料参数!B419</f>
        <v>0</v>
      </c>
      <c r="B420" s="31" t="str">
        <f t="shared" si="44"/>
        <v/>
      </c>
      <c r="C420" s="31" t="str">
        <f t="shared" si="45"/>
        <v/>
      </c>
      <c r="D420" s="31" t="str">
        <f t="shared" si="46"/>
        <v/>
      </c>
      <c r="E420" s="31" t="str">
        <f t="shared" si="47"/>
        <v/>
      </c>
      <c r="G420" s="32">
        <f>SUMIFS(入库!F:F,入库!A:A,A420)</f>
        <v>0</v>
      </c>
      <c r="H420" s="32" t="str">
        <f>IFERROR(VLOOKUP(A420,物料参数!B:H,6,FALSE),"")</f>
        <v/>
      </c>
      <c r="I420" s="32" t="e">
        <f t="shared" si="50"/>
        <v>#VALUE!</v>
      </c>
      <c r="J420" s="44">
        <f>SUMIFS(出库!F:F,出库!A:A,A420)</f>
        <v>0</v>
      </c>
      <c r="K420" s="44" t="str">
        <f>IFERROR(VLOOKUP(A420,物料参数!B:H,7,FALSE),"")</f>
        <v/>
      </c>
      <c r="L420" s="44" t="e">
        <f t="shared" si="48"/>
        <v>#VALUE!</v>
      </c>
      <c r="M420" s="44">
        <f t="shared" si="49"/>
        <v>0</v>
      </c>
    </row>
    <row r="421" spans="1:13" ht="18" customHeight="1" x14ac:dyDescent="0.15">
      <c r="A421" s="31">
        <f>物料参数!B420</f>
        <v>0</v>
      </c>
      <c r="B421" s="31" t="str">
        <f t="shared" si="44"/>
        <v/>
      </c>
      <c r="C421" s="31" t="str">
        <f t="shared" si="45"/>
        <v/>
      </c>
      <c r="D421" s="31" t="str">
        <f t="shared" si="46"/>
        <v/>
      </c>
      <c r="E421" s="31" t="str">
        <f t="shared" si="47"/>
        <v/>
      </c>
      <c r="G421" s="32">
        <f>SUMIFS(入库!F:F,入库!A:A,A421)</f>
        <v>0</v>
      </c>
      <c r="H421" s="32" t="str">
        <f>IFERROR(VLOOKUP(A421,物料参数!B:H,6,FALSE),"")</f>
        <v/>
      </c>
      <c r="I421" s="32" t="e">
        <f t="shared" si="50"/>
        <v>#VALUE!</v>
      </c>
      <c r="J421" s="44">
        <f>SUMIFS(出库!F:F,出库!A:A,A421)</f>
        <v>0</v>
      </c>
      <c r="K421" s="44" t="str">
        <f>IFERROR(VLOOKUP(A421,物料参数!B:H,7,FALSE),"")</f>
        <v/>
      </c>
      <c r="L421" s="44" t="e">
        <f t="shared" si="48"/>
        <v>#VALUE!</v>
      </c>
      <c r="M421" s="44">
        <f t="shared" si="49"/>
        <v>0</v>
      </c>
    </row>
    <row r="422" spans="1:13" ht="18" customHeight="1" x14ac:dyDescent="0.15">
      <c r="A422" s="31">
        <f>物料参数!B421</f>
        <v>0</v>
      </c>
      <c r="B422" s="31" t="str">
        <f t="shared" si="44"/>
        <v/>
      </c>
      <c r="C422" s="31" t="str">
        <f t="shared" si="45"/>
        <v/>
      </c>
      <c r="D422" s="31" t="str">
        <f t="shared" si="46"/>
        <v/>
      </c>
      <c r="E422" s="31" t="str">
        <f t="shared" si="47"/>
        <v/>
      </c>
      <c r="G422" s="32">
        <f>SUMIFS(入库!F:F,入库!A:A,A422)</f>
        <v>0</v>
      </c>
      <c r="H422" s="32" t="str">
        <f>IFERROR(VLOOKUP(A422,物料参数!B:H,6,FALSE),"")</f>
        <v/>
      </c>
      <c r="I422" s="32" t="e">
        <f t="shared" si="50"/>
        <v>#VALUE!</v>
      </c>
      <c r="J422" s="44">
        <f>SUMIFS(出库!F:F,出库!A:A,A422)</f>
        <v>0</v>
      </c>
      <c r="K422" s="44" t="str">
        <f>IFERROR(VLOOKUP(A422,物料参数!B:H,7,FALSE),"")</f>
        <v/>
      </c>
      <c r="L422" s="44" t="e">
        <f t="shared" si="48"/>
        <v>#VALUE!</v>
      </c>
      <c r="M422" s="44">
        <f t="shared" si="49"/>
        <v>0</v>
      </c>
    </row>
    <row r="423" spans="1:13" ht="18" customHeight="1" x14ac:dyDescent="0.15">
      <c r="A423" s="31">
        <f>物料参数!B422</f>
        <v>0</v>
      </c>
      <c r="B423" s="31" t="str">
        <f t="shared" si="44"/>
        <v/>
      </c>
      <c r="C423" s="31" t="str">
        <f t="shared" si="45"/>
        <v/>
      </c>
      <c r="D423" s="31" t="str">
        <f t="shared" si="46"/>
        <v/>
      </c>
      <c r="E423" s="31" t="str">
        <f t="shared" si="47"/>
        <v/>
      </c>
      <c r="G423" s="32">
        <f>SUMIFS(入库!F:F,入库!A:A,A423)</f>
        <v>0</v>
      </c>
      <c r="H423" s="32" t="str">
        <f>IFERROR(VLOOKUP(A423,物料参数!B:H,6,FALSE),"")</f>
        <v/>
      </c>
      <c r="I423" s="32" t="e">
        <f t="shared" si="50"/>
        <v>#VALUE!</v>
      </c>
      <c r="J423" s="44">
        <f>SUMIFS(出库!F:F,出库!A:A,A423)</f>
        <v>0</v>
      </c>
      <c r="K423" s="44" t="str">
        <f>IFERROR(VLOOKUP(A423,物料参数!B:H,7,FALSE),"")</f>
        <v/>
      </c>
      <c r="L423" s="44" t="e">
        <f t="shared" si="48"/>
        <v>#VALUE!</v>
      </c>
      <c r="M423" s="44">
        <f t="shared" si="49"/>
        <v>0</v>
      </c>
    </row>
    <row r="424" spans="1:13" ht="18" customHeight="1" x14ac:dyDescent="0.15">
      <c r="A424" s="31">
        <f>物料参数!B423</f>
        <v>0</v>
      </c>
      <c r="B424" s="31" t="str">
        <f t="shared" si="44"/>
        <v/>
      </c>
      <c r="C424" s="31" t="str">
        <f t="shared" si="45"/>
        <v/>
      </c>
      <c r="D424" s="31" t="str">
        <f t="shared" si="46"/>
        <v/>
      </c>
      <c r="E424" s="31" t="str">
        <f t="shared" si="47"/>
        <v/>
      </c>
      <c r="G424" s="32">
        <f>SUMIFS(入库!F:F,入库!A:A,A424)</f>
        <v>0</v>
      </c>
      <c r="H424" s="32" t="str">
        <f>IFERROR(VLOOKUP(A424,物料参数!B:H,6,FALSE),"")</f>
        <v/>
      </c>
      <c r="I424" s="32" t="e">
        <f t="shared" si="50"/>
        <v>#VALUE!</v>
      </c>
      <c r="J424" s="44">
        <f>SUMIFS(出库!F:F,出库!A:A,A424)</f>
        <v>0</v>
      </c>
      <c r="K424" s="44" t="str">
        <f>IFERROR(VLOOKUP(A424,物料参数!B:H,7,FALSE),"")</f>
        <v/>
      </c>
      <c r="L424" s="44" t="e">
        <f t="shared" si="48"/>
        <v>#VALUE!</v>
      </c>
      <c r="M424" s="44">
        <f t="shared" si="49"/>
        <v>0</v>
      </c>
    </row>
    <row r="425" spans="1:13" ht="18" customHeight="1" x14ac:dyDescent="0.15">
      <c r="A425" s="31">
        <f>物料参数!B424</f>
        <v>0</v>
      </c>
      <c r="B425" s="31" t="str">
        <f t="shared" si="44"/>
        <v/>
      </c>
      <c r="C425" s="31" t="str">
        <f t="shared" si="45"/>
        <v/>
      </c>
      <c r="D425" s="31" t="str">
        <f t="shared" si="46"/>
        <v/>
      </c>
      <c r="E425" s="31" t="str">
        <f t="shared" si="47"/>
        <v/>
      </c>
      <c r="G425" s="32">
        <f>SUMIFS(入库!F:F,入库!A:A,A425)</f>
        <v>0</v>
      </c>
      <c r="H425" s="32" t="str">
        <f>IFERROR(VLOOKUP(A425,物料参数!B:H,6,FALSE),"")</f>
        <v/>
      </c>
      <c r="I425" s="32" t="e">
        <f t="shared" si="50"/>
        <v>#VALUE!</v>
      </c>
      <c r="J425" s="44">
        <f>SUMIFS(出库!F:F,出库!A:A,A425)</f>
        <v>0</v>
      </c>
      <c r="K425" s="44" t="str">
        <f>IFERROR(VLOOKUP(A425,物料参数!B:H,7,FALSE),"")</f>
        <v/>
      </c>
      <c r="L425" s="44" t="e">
        <f t="shared" si="48"/>
        <v>#VALUE!</v>
      </c>
      <c r="M425" s="44">
        <f t="shared" si="49"/>
        <v>0</v>
      </c>
    </row>
    <row r="426" spans="1:13" ht="18" customHeight="1" x14ac:dyDescent="0.15">
      <c r="A426" s="31">
        <f>物料参数!B425</f>
        <v>0</v>
      </c>
      <c r="B426" s="31" t="str">
        <f t="shared" si="44"/>
        <v/>
      </c>
      <c r="C426" s="31" t="str">
        <f t="shared" si="45"/>
        <v/>
      </c>
      <c r="D426" s="31" t="str">
        <f t="shared" si="46"/>
        <v/>
      </c>
      <c r="E426" s="31" t="str">
        <f t="shared" si="47"/>
        <v/>
      </c>
      <c r="G426" s="32">
        <f>SUMIFS(入库!F:F,入库!A:A,A426)</f>
        <v>0</v>
      </c>
      <c r="H426" s="32" t="str">
        <f>IFERROR(VLOOKUP(A426,物料参数!B:H,6,FALSE),"")</f>
        <v/>
      </c>
      <c r="I426" s="32" t="e">
        <f t="shared" si="50"/>
        <v>#VALUE!</v>
      </c>
      <c r="J426" s="44">
        <f>SUMIFS(出库!F:F,出库!A:A,A426)</f>
        <v>0</v>
      </c>
      <c r="K426" s="44" t="str">
        <f>IFERROR(VLOOKUP(A426,物料参数!B:H,7,FALSE),"")</f>
        <v/>
      </c>
      <c r="L426" s="44" t="e">
        <f t="shared" si="48"/>
        <v>#VALUE!</v>
      </c>
      <c r="M426" s="44">
        <f t="shared" si="49"/>
        <v>0</v>
      </c>
    </row>
    <row r="427" spans="1:13" ht="18" customHeight="1" x14ac:dyDescent="0.15">
      <c r="A427" s="31">
        <f>物料参数!B426</f>
        <v>0</v>
      </c>
      <c r="B427" s="31" t="str">
        <f t="shared" si="44"/>
        <v/>
      </c>
      <c r="C427" s="31" t="str">
        <f t="shared" si="45"/>
        <v/>
      </c>
      <c r="D427" s="31" t="str">
        <f t="shared" si="46"/>
        <v/>
      </c>
      <c r="E427" s="31" t="str">
        <f t="shared" si="47"/>
        <v/>
      </c>
      <c r="G427" s="32">
        <f>SUMIFS(入库!F:F,入库!A:A,A427)</f>
        <v>0</v>
      </c>
      <c r="H427" s="32" t="str">
        <f>IFERROR(VLOOKUP(A427,物料参数!B:H,6,FALSE),"")</f>
        <v/>
      </c>
      <c r="I427" s="32" t="e">
        <f t="shared" si="50"/>
        <v>#VALUE!</v>
      </c>
      <c r="J427" s="44">
        <f>SUMIFS(出库!F:F,出库!A:A,A427)</f>
        <v>0</v>
      </c>
      <c r="K427" s="44" t="str">
        <f>IFERROR(VLOOKUP(A427,物料参数!B:H,7,FALSE),"")</f>
        <v/>
      </c>
      <c r="L427" s="44" t="e">
        <f t="shared" si="48"/>
        <v>#VALUE!</v>
      </c>
      <c r="M427" s="44">
        <f t="shared" si="49"/>
        <v>0</v>
      </c>
    </row>
    <row r="428" spans="1:13" ht="18" customHeight="1" x14ac:dyDescent="0.15">
      <c r="A428" s="31">
        <f>物料参数!B427</f>
        <v>0</v>
      </c>
      <c r="B428" s="31" t="str">
        <f t="shared" si="44"/>
        <v/>
      </c>
      <c r="C428" s="31" t="str">
        <f t="shared" si="45"/>
        <v/>
      </c>
      <c r="D428" s="31" t="str">
        <f t="shared" si="46"/>
        <v/>
      </c>
      <c r="E428" s="31" t="str">
        <f t="shared" si="47"/>
        <v/>
      </c>
      <c r="G428" s="32">
        <f>SUMIFS(入库!F:F,入库!A:A,A428)</f>
        <v>0</v>
      </c>
      <c r="H428" s="32" t="str">
        <f>IFERROR(VLOOKUP(A428,物料参数!B:H,6,FALSE),"")</f>
        <v/>
      </c>
      <c r="I428" s="32" t="e">
        <f t="shared" si="50"/>
        <v>#VALUE!</v>
      </c>
      <c r="J428" s="44">
        <f>SUMIFS(出库!F:F,出库!A:A,A428)</f>
        <v>0</v>
      </c>
      <c r="K428" s="44" t="str">
        <f>IFERROR(VLOOKUP(A428,物料参数!B:H,7,FALSE),"")</f>
        <v/>
      </c>
      <c r="L428" s="44" t="e">
        <f t="shared" si="48"/>
        <v>#VALUE!</v>
      </c>
      <c r="M428" s="44">
        <f t="shared" si="49"/>
        <v>0</v>
      </c>
    </row>
    <row r="429" spans="1:13" ht="18" customHeight="1" x14ac:dyDescent="0.15">
      <c r="A429" s="31">
        <f>物料参数!B428</f>
        <v>0</v>
      </c>
      <c r="B429" s="31" t="str">
        <f t="shared" si="44"/>
        <v/>
      </c>
      <c r="C429" s="31" t="str">
        <f t="shared" si="45"/>
        <v/>
      </c>
      <c r="D429" s="31" t="str">
        <f t="shared" si="46"/>
        <v/>
      </c>
      <c r="E429" s="31" t="str">
        <f t="shared" si="47"/>
        <v/>
      </c>
      <c r="G429" s="32">
        <f>SUMIFS(入库!F:F,入库!A:A,A429)</f>
        <v>0</v>
      </c>
      <c r="H429" s="32" t="str">
        <f>IFERROR(VLOOKUP(A429,物料参数!B:H,6,FALSE),"")</f>
        <v/>
      </c>
      <c r="I429" s="32" t="e">
        <f t="shared" si="50"/>
        <v>#VALUE!</v>
      </c>
      <c r="J429" s="44">
        <f>SUMIFS(出库!F:F,出库!A:A,A429)</f>
        <v>0</v>
      </c>
      <c r="K429" s="44" t="str">
        <f>IFERROR(VLOOKUP(A429,物料参数!B:H,7,FALSE),"")</f>
        <v/>
      </c>
      <c r="L429" s="44" t="e">
        <f t="shared" si="48"/>
        <v>#VALUE!</v>
      </c>
      <c r="M429" s="44">
        <f t="shared" si="49"/>
        <v>0</v>
      </c>
    </row>
    <row r="430" spans="1:13" ht="18" customHeight="1" x14ac:dyDescent="0.15">
      <c r="A430" s="31">
        <f>物料参数!B429</f>
        <v>0</v>
      </c>
      <c r="B430" s="31" t="str">
        <f t="shared" si="44"/>
        <v/>
      </c>
      <c r="C430" s="31" t="str">
        <f t="shared" si="45"/>
        <v/>
      </c>
      <c r="D430" s="31" t="str">
        <f t="shared" si="46"/>
        <v/>
      </c>
      <c r="E430" s="31" t="str">
        <f t="shared" si="47"/>
        <v/>
      </c>
      <c r="G430" s="32">
        <f>SUMIFS(入库!F:F,入库!A:A,A430)</f>
        <v>0</v>
      </c>
      <c r="H430" s="32" t="str">
        <f>IFERROR(VLOOKUP(A430,物料参数!B:H,6,FALSE),"")</f>
        <v/>
      </c>
      <c r="I430" s="32" t="e">
        <f t="shared" si="50"/>
        <v>#VALUE!</v>
      </c>
      <c r="J430" s="44">
        <f>SUMIFS(出库!F:F,出库!A:A,A430)</f>
        <v>0</v>
      </c>
      <c r="K430" s="44" t="str">
        <f>IFERROR(VLOOKUP(A430,物料参数!B:H,7,FALSE),"")</f>
        <v/>
      </c>
      <c r="L430" s="44" t="e">
        <f t="shared" si="48"/>
        <v>#VALUE!</v>
      </c>
      <c r="M430" s="44">
        <f t="shared" si="49"/>
        <v>0</v>
      </c>
    </row>
    <row r="431" spans="1:13" ht="18" customHeight="1" x14ac:dyDescent="0.15">
      <c r="A431" s="31">
        <f>物料参数!B430</f>
        <v>0</v>
      </c>
      <c r="B431" s="31" t="str">
        <f t="shared" si="44"/>
        <v/>
      </c>
      <c r="C431" s="31" t="str">
        <f t="shared" si="45"/>
        <v/>
      </c>
      <c r="D431" s="31" t="str">
        <f t="shared" si="46"/>
        <v/>
      </c>
      <c r="E431" s="31" t="str">
        <f t="shared" si="47"/>
        <v/>
      </c>
      <c r="G431" s="32">
        <f>SUMIFS(入库!F:F,入库!A:A,A431)</f>
        <v>0</v>
      </c>
      <c r="H431" s="32" t="str">
        <f>IFERROR(VLOOKUP(A431,物料参数!B:H,6,FALSE),"")</f>
        <v/>
      </c>
      <c r="I431" s="32" t="e">
        <f t="shared" si="50"/>
        <v>#VALUE!</v>
      </c>
      <c r="J431" s="44">
        <f>SUMIFS(出库!F:F,出库!A:A,A431)</f>
        <v>0</v>
      </c>
      <c r="K431" s="44" t="str">
        <f>IFERROR(VLOOKUP(A431,物料参数!B:H,7,FALSE),"")</f>
        <v/>
      </c>
      <c r="L431" s="44" t="e">
        <f t="shared" si="48"/>
        <v>#VALUE!</v>
      </c>
      <c r="M431" s="44">
        <f t="shared" si="49"/>
        <v>0</v>
      </c>
    </row>
    <row r="432" spans="1:13" ht="18" customHeight="1" x14ac:dyDescent="0.15">
      <c r="A432" s="31">
        <f>物料参数!B431</f>
        <v>0</v>
      </c>
      <c r="B432" s="31" t="str">
        <f t="shared" si="44"/>
        <v/>
      </c>
      <c r="C432" s="31" t="str">
        <f t="shared" si="45"/>
        <v/>
      </c>
      <c r="D432" s="31" t="str">
        <f t="shared" si="46"/>
        <v/>
      </c>
      <c r="E432" s="31" t="str">
        <f t="shared" si="47"/>
        <v/>
      </c>
      <c r="G432" s="32">
        <f>SUMIFS(入库!F:F,入库!A:A,A432)</f>
        <v>0</v>
      </c>
      <c r="H432" s="32" t="str">
        <f>IFERROR(VLOOKUP(A432,物料参数!B:H,6,FALSE),"")</f>
        <v/>
      </c>
      <c r="I432" s="32" t="e">
        <f t="shared" si="50"/>
        <v>#VALUE!</v>
      </c>
      <c r="J432" s="44">
        <f>SUMIFS(出库!F:F,出库!A:A,A432)</f>
        <v>0</v>
      </c>
      <c r="K432" s="44" t="str">
        <f>IFERROR(VLOOKUP(A432,物料参数!B:H,7,FALSE),"")</f>
        <v/>
      </c>
      <c r="L432" s="44" t="e">
        <f t="shared" si="48"/>
        <v>#VALUE!</v>
      </c>
      <c r="M432" s="44">
        <f t="shared" si="49"/>
        <v>0</v>
      </c>
    </row>
    <row r="433" spans="1:13" ht="18" customHeight="1" x14ac:dyDescent="0.15">
      <c r="A433" s="31">
        <f>物料参数!B432</f>
        <v>0</v>
      </c>
      <c r="B433" s="31" t="str">
        <f t="shared" si="44"/>
        <v/>
      </c>
      <c r="C433" s="31" t="str">
        <f t="shared" si="45"/>
        <v/>
      </c>
      <c r="D433" s="31" t="str">
        <f t="shared" si="46"/>
        <v/>
      </c>
      <c r="E433" s="31" t="str">
        <f t="shared" si="47"/>
        <v/>
      </c>
      <c r="G433" s="32">
        <f>SUMIFS(入库!F:F,入库!A:A,A433)</f>
        <v>0</v>
      </c>
      <c r="H433" s="32" t="str">
        <f>IFERROR(VLOOKUP(A433,物料参数!B:H,6,FALSE),"")</f>
        <v/>
      </c>
      <c r="I433" s="32" t="e">
        <f t="shared" si="50"/>
        <v>#VALUE!</v>
      </c>
      <c r="J433" s="44">
        <f>SUMIFS(出库!F:F,出库!A:A,A433)</f>
        <v>0</v>
      </c>
      <c r="K433" s="44" t="str">
        <f>IFERROR(VLOOKUP(A433,物料参数!B:H,7,FALSE),"")</f>
        <v/>
      </c>
      <c r="L433" s="44" t="e">
        <f t="shared" si="48"/>
        <v>#VALUE!</v>
      </c>
      <c r="M433" s="44">
        <f t="shared" si="49"/>
        <v>0</v>
      </c>
    </row>
    <row r="434" spans="1:13" ht="18" customHeight="1" x14ac:dyDescent="0.15">
      <c r="A434" s="31">
        <f>物料参数!B433</f>
        <v>0</v>
      </c>
      <c r="B434" s="31" t="str">
        <f t="shared" si="44"/>
        <v/>
      </c>
      <c r="C434" s="31" t="str">
        <f t="shared" si="45"/>
        <v/>
      </c>
      <c r="D434" s="31" t="str">
        <f t="shared" si="46"/>
        <v/>
      </c>
      <c r="E434" s="31" t="str">
        <f t="shared" si="47"/>
        <v/>
      </c>
      <c r="G434" s="32">
        <f>SUMIFS(入库!F:F,入库!A:A,A434)</f>
        <v>0</v>
      </c>
      <c r="H434" s="32" t="str">
        <f>IFERROR(VLOOKUP(A434,物料参数!B:H,6,FALSE),"")</f>
        <v/>
      </c>
      <c r="I434" s="32" t="e">
        <f t="shared" si="50"/>
        <v>#VALUE!</v>
      </c>
      <c r="J434" s="44">
        <f>SUMIFS(出库!F:F,出库!A:A,A434)</f>
        <v>0</v>
      </c>
      <c r="K434" s="44" t="str">
        <f>IFERROR(VLOOKUP(A434,物料参数!B:H,7,FALSE),"")</f>
        <v/>
      </c>
      <c r="L434" s="44" t="e">
        <f t="shared" si="48"/>
        <v>#VALUE!</v>
      </c>
      <c r="M434" s="44">
        <f t="shared" si="49"/>
        <v>0</v>
      </c>
    </row>
    <row r="435" spans="1:13" ht="18" customHeight="1" x14ac:dyDescent="0.15">
      <c r="A435" s="31">
        <f>物料参数!B434</f>
        <v>0</v>
      </c>
      <c r="B435" s="31" t="str">
        <f t="shared" si="44"/>
        <v/>
      </c>
      <c r="C435" s="31" t="str">
        <f t="shared" si="45"/>
        <v/>
      </c>
      <c r="D435" s="31" t="str">
        <f t="shared" si="46"/>
        <v/>
      </c>
      <c r="E435" s="31" t="str">
        <f t="shared" si="47"/>
        <v/>
      </c>
      <c r="G435" s="32">
        <f>SUMIFS(入库!F:F,入库!A:A,A435)</f>
        <v>0</v>
      </c>
      <c r="H435" s="32" t="str">
        <f>IFERROR(VLOOKUP(A435,物料参数!B:H,6,FALSE),"")</f>
        <v/>
      </c>
      <c r="I435" s="32" t="e">
        <f t="shared" si="50"/>
        <v>#VALUE!</v>
      </c>
      <c r="J435" s="44">
        <f>SUMIFS(出库!F:F,出库!A:A,A435)</f>
        <v>0</v>
      </c>
      <c r="K435" s="44" t="str">
        <f>IFERROR(VLOOKUP(A435,物料参数!B:H,7,FALSE),"")</f>
        <v/>
      </c>
      <c r="L435" s="44" t="e">
        <f t="shared" si="48"/>
        <v>#VALUE!</v>
      </c>
      <c r="M435" s="44">
        <f t="shared" si="49"/>
        <v>0</v>
      </c>
    </row>
    <row r="436" spans="1:13" ht="18" customHeight="1" x14ac:dyDescent="0.15">
      <c r="A436" s="31">
        <f>物料参数!B435</f>
        <v>0</v>
      </c>
      <c r="B436" s="31" t="str">
        <f t="shared" si="44"/>
        <v/>
      </c>
      <c r="C436" s="31" t="str">
        <f t="shared" si="45"/>
        <v/>
      </c>
      <c r="D436" s="31" t="str">
        <f t="shared" si="46"/>
        <v/>
      </c>
      <c r="E436" s="31" t="str">
        <f t="shared" si="47"/>
        <v/>
      </c>
      <c r="G436" s="32">
        <f>SUMIFS(入库!F:F,入库!A:A,A436)</f>
        <v>0</v>
      </c>
      <c r="H436" s="32" t="str">
        <f>IFERROR(VLOOKUP(A436,物料参数!B:H,6,FALSE),"")</f>
        <v/>
      </c>
      <c r="I436" s="32" t="e">
        <f t="shared" si="50"/>
        <v>#VALUE!</v>
      </c>
      <c r="J436" s="44">
        <f>SUMIFS(出库!F:F,出库!A:A,A436)</f>
        <v>0</v>
      </c>
      <c r="K436" s="44" t="str">
        <f>IFERROR(VLOOKUP(A436,物料参数!B:H,7,FALSE),"")</f>
        <v/>
      </c>
      <c r="L436" s="44" t="e">
        <f t="shared" si="48"/>
        <v>#VALUE!</v>
      </c>
      <c r="M436" s="44">
        <f t="shared" si="49"/>
        <v>0</v>
      </c>
    </row>
    <row r="437" spans="1:13" ht="18" customHeight="1" x14ac:dyDescent="0.15">
      <c r="A437" s="31">
        <f>物料参数!B436</f>
        <v>0</v>
      </c>
      <c r="B437" s="31" t="str">
        <f t="shared" si="44"/>
        <v/>
      </c>
      <c r="C437" s="31" t="str">
        <f t="shared" si="45"/>
        <v/>
      </c>
      <c r="D437" s="31" t="str">
        <f t="shared" si="46"/>
        <v/>
      </c>
      <c r="E437" s="31" t="str">
        <f t="shared" si="47"/>
        <v/>
      </c>
      <c r="G437" s="32">
        <f>SUMIFS(入库!F:F,入库!A:A,A437)</f>
        <v>0</v>
      </c>
      <c r="H437" s="32" t="str">
        <f>IFERROR(VLOOKUP(A437,物料参数!B:H,6,FALSE),"")</f>
        <v/>
      </c>
      <c r="I437" s="32" t="e">
        <f t="shared" ref="I437:I468" si="51">G437*H437</f>
        <v>#VALUE!</v>
      </c>
      <c r="J437" s="44">
        <f>SUMIFS(出库!F:F,出库!A:A,A437)</f>
        <v>0</v>
      </c>
      <c r="K437" s="44" t="str">
        <f>IFERROR(VLOOKUP(A437,物料参数!B:H,7,FALSE),"")</f>
        <v/>
      </c>
      <c r="L437" s="44" t="e">
        <f t="shared" si="48"/>
        <v>#VALUE!</v>
      </c>
      <c r="M437" s="44">
        <f t="shared" si="49"/>
        <v>0</v>
      </c>
    </row>
    <row r="438" spans="1:13" ht="18" customHeight="1" x14ac:dyDescent="0.15">
      <c r="A438" s="31">
        <f>物料参数!B437</f>
        <v>0</v>
      </c>
      <c r="B438" s="31" t="str">
        <f t="shared" si="44"/>
        <v/>
      </c>
      <c r="C438" s="31" t="str">
        <f t="shared" si="45"/>
        <v/>
      </c>
      <c r="D438" s="31" t="str">
        <f t="shared" si="46"/>
        <v/>
      </c>
      <c r="E438" s="31" t="str">
        <f t="shared" si="47"/>
        <v/>
      </c>
      <c r="G438" s="32">
        <f>SUMIFS(入库!F:F,入库!A:A,A438)</f>
        <v>0</v>
      </c>
      <c r="H438" s="32" t="str">
        <f>IFERROR(VLOOKUP(A438,物料参数!B:H,6,FALSE),"")</f>
        <v/>
      </c>
      <c r="I438" s="32" t="e">
        <f t="shared" si="51"/>
        <v>#VALUE!</v>
      </c>
      <c r="J438" s="44">
        <f>SUMIFS(出库!F:F,出库!A:A,A438)</f>
        <v>0</v>
      </c>
      <c r="K438" s="44" t="str">
        <f>IFERROR(VLOOKUP(A438,物料参数!B:H,7,FALSE),"")</f>
        <v/>
      </c>
      <c r="L438" s="44" t="e">
        <f t="shared" si="48"/>
        <v>#VALUE!</v>
      </c>
      <c r="M438" s="44">
        <f t="shared" si="49"/>
        <v>0</v>
      </c>
    </row>
    <row r="439" spans="1:13" ht="18" customHeight="1" x14ac:dyDescent="0.15">
      <c r="A439" s="31">
        <f>物料参数!B438</f>
        <v>0</v>
      </c>
      <c r="B439" s="31" t="str">
        <f t="shared" si="44"/>
        <v/>
      </c>
      <c r="C439" s="31" t="str">
        <f t="shared" si="45"/>
        <v/>
      </c>
      <c r="D439" s="31" t="str">
        <f t="shared" si="46"/>
        <v/>
      </c>
      <c r="E439" s="31" t="str">
        <f t="shared" si="47"/>
        <v/>
      </c>
      <c r="G439" s="32">
        <f>SUMIFS(入库!F:F,入库!A:A,A439)</f>
        <v>0</v>
      </c>
      <c r="H439" s="32" t="str">
        <f>IFERROR(VLOOKUP(A439,物料参数!B:H,6,FALSE),"")</f>
        <v/>
      </c>
      <c r="I439" s="32" t="e">
        <f t="shared" si="51"/>
        <v>#VALUE!</v>
      </c>
      <c r="J439" s="44">
        <f>SUMIFS(出库!F:F,出库!A:A,A439)</f>
        <v>0</v>
      </c>
      <c r="K439" s="44" t="str">
        <f>IFERROR(VLOOKUP(A439,物料参数!B:H,7,FALSE),"")</f>
        <v/>
      </c>
      <c r="L439" s="44" t="e">
        <f t="shared" si="48"/>
        <v>#VALUE!</v>
      </c>
      <c r="M439" s="44">
        <f t="shared" si="49"/>
        <v>0</v>
      </c>
    </row>
    <row r="440" spans="1:13" ht="18" customHeight="1" x14ac:dyDescent="0.15">
      <c r="A440" s="31">
        <f>物料参数!B439</f>
        <v>0</v>
      </c>
      <c r="B440" s="31" t="str">
        <f t="shared" si="44"/>
        <v/>
      </c>
      <c r="C440" s="31" t="str">
        <f t="shared" si="45"/>
        <v/>
      </c>
      <c r="D440" s="31" t="str">
        <f t="shared" si="46"/>
        <v/>
      </c>
      <c r="E440" s="31" t="str">
        <f t="shared" si="47"/>
        <v/>
      </c>
      <c r="G440" s="32">
        <f>SUMIFS(入库!F:F,入库!A:A,A440)</f>
        <v>0</v>
      </c>
      <c r="H440" s="32" t="str">
        <f>IFERROR(VLOOKUP(A440,物料参数!B:H,6,FALSE),"")</f>
        <v/>
      </c>
      <c r="I440" s="32" t="e">
        <f t="shared" si="51"/>
        <v>#VALUE!</v>
      </c>
      <c r="J440" s="44">
        <f>SUMIFS(出库!F:F,出库!A:A,A440)</f>
        <v>0</v>
      </c>
      <c r="K440" s="44" t="str">
        <f>IFERROR(VLOOKUP(A440,物料参数!B:H,7,FALSE),"")</f>
        <v/>
      </c>
      <c r="L440" s="44" t="e">
        <f t="shared" si="48"/>
        <v>#VALUE!</v>
      </c>
      <c r="M440" s="44">
        <f t="shared" si="49"/>
        <v>0</v>
      </c>
    </row>
    <row r="441" spans="1:13" ht="18" customHeight="1" x14ac:dyDescent="0.15">
      <c r="A441" s="31">
        <f>物料参数!B440</f>
        <v>0</v>
      </c>
      <c r="B441" s="31" t="str">
        <f t="shared" si="44"/>
        <v/>
      </c>
      <c r="C441" s="31" t="str">
        <f t="shared" si="45"/>
        <v/>
      </c>
      <c r="D441" s="31" t="str">
        <f t="shared" si="46"/>
        <v/>
      </c>
      <c r="E441" s="31" t="str">
        <f t="shared" si="47"/>
        <v/>
      </c>
      <c r="G441" s="32">
        <f>SUMIFS(入库!F:F,入库!A:A,A441)</f>
        <v>0</v>
      </c>
      <c r="H441" s="32" t="str">
        <f>IFERROR(VLOOKUP(A441,物料参数!B:H,6,FALSE),"")</f>
        <v/>
      </c>
      <c r="I441" s="32" t="e">
        <f t="shared" si="51"/>
        <v>#VALUE!</v>
      </c>
      <c r="J441" s="44">
        <f>SUMIFS(出库!F:F,出库!A:A,A441)</f>
        <v>0</v>
      </c>
      <c r="K441" s="44" t="str">
        <f>IFERROR(VLOOKUP(A441,物料参数!B:H,7,FALSE),"")</f>
        <v/>
      </c>
      <c r="L441" s="44" t="e">
        <f t="shared" si="48"/>
        <v>#VALUE!</v>
      </c>
      <c r="M441" s="44">
        <f t="shared" si="49"/>
        <v>0</v>
      </c>
    </row>
    <row r="442" spans="1:13" ht="18" customHeight="1" x14ac:dyDescent="0.15">
      <c r="A442" s="31">
        <f>物料参数!B441</f>
        <v>0</v>
      </c>
      <c r="B442" s="31" t="str">
        <f t="shared" si="44"/>
        <v/>
      </c>
      <c r="C442" s="31" t="str">
        <f t="shared" si="45"/>
        <v/>
      </c>
      <c r="D442" s="31" t="str">
        <f t="shared" si="46"/>
        <v/>
      </c>
      <c r="E442" s="31" t="str">
        <f t="shared" si="47"/>
        <v/>
      </c>
      <c r="G442" s="32">
        <f>SUMIFS(入库!F:F,入库!A:A,A442)</f>
        <v>0</v>
      </c>
      <c r="H442" s="32" t="str">
        <f>IFERROR(VLOOKUP(A442,物料参数!B:H,6,FALSE),"")</f>
        <v/>
      </c>
      <c r="I442" s="32" t="e">
        <f t="shared" si="51"/>
        <v>#VALUE!</v>
      </c>
      <c r="J442" s="44">
        <f>SUMIFS(出库!F:F,出库!A:A,A442)</f>
        <v>0</v>
      </c>
      <c r="K442" s="44" t="str">
        <f>IFERROR(VLOOKUP(A442,物料参数!B:H,7,FALSE),"")</f>
        <v/>
      </c>
      <c r="L442" s="44" t="e">
        <f t="shared" si="48"/>
        <v>#VALUE!</v>
      </c>
      <c r="M442" s="44">
        <f t="shared" si="49"/>
        <v>0</v>
      </c>
    </row>
    <row r="443" spans="1:13" ht="18" customHeight="1" x14ac:dyDescent="0.15">
      <c r="A443" s="31">
        <f>物料参数!B442</f>
        <v>0</v>
      </c>
      <c r="B443" s="31" t="str">
        <f t="shared" si="44"/>
        <v/>
      </c>
      <c r="C443" s="31" t="str">
        <f t="shared" si="45"/>
        <v/>
      </c>
      <c r="D443" s="31" t="str">
        <f t="shared" si="46"/>
        <v/>
      </c>
      <c r="E443" s="31" t="str">
        <f t="shared" si="47"/>
        <v/>
      </c>
      <c r="G443" s="32">
        <f>SUMIFS(入库!F:F,入库!A:A,A443)</f>
        <v>0</v>
      </c>
      <c r="H443" s="32" t="str">
        <f>IFERROR(VLOOKUP(A443,物料参数!B:H,6,FALSE),"")</f>
        <v/>
      </c>
      <c r="I443" s="32" t="e">
        <f t="shared" si="51"/>
        <v>#VALUE!</v>
      </c>
      <c r="J443" s="44">
        <f>SUMIFS(出库!F:F,出库!A:A,A443)</f>
        <v>0</v>
      </c>
      <c r="K443" s="44" t="str">
        <f>IFERROR(VLOOKUP(A443,物料参数!B:H,7,FALSE),"")</f>
        <v/>
      </c>
      <c r="L443" s="44" t="e">
        <f t="shared" si="48"/>
        <v>#VALUE!</v>
      </c>
      <c r="M443" s="44">
        <f t="shared" si="49"/>
        <v>0</v>
      </c>
    </row>
    <row r="444" spans="1:13" ht="18" customHeight="1" x14ac:dyDescent="0.15">
      <c r="A444" s="31">
        <f>物料参数!B443</f>
        <v>0</v>
      </c>
      <c r="B444" s="31" t="str">
        <f t="shared" si="44"/>
        <v/>
      </c>
      <c r="C444" s="31" t="str">
        <f t="shared" si="45"/>
        <v/>
      </c>
      <c r="D444" s="31" t="str">
        <f t="shared" si="46"/>
        <v/>
      </c>
      <c r="E444" s="31" t="str">
        <f t="shared" si="47"/>
        <v/>
      </c>
      <c r="G444" s="32">
        <f>SUMIFS(入库!F:F,入库!A:A,A444)</f>
        <v>0</v>
      </c>
      <c r="H444" s="32" t="str">
        <f>IFERROR(VLOOKUP(A444,物料参数!B:H,6,FALSE),"")</f>
        <v/>
      </c>
      <c r="I444" s="32" t="e">
        <f t="shared" si="51"/>
        <v>#VALUE!</v>
      </c>
      <c r="J444" s="44">
        <f>SUMIFS(出库!F:F,出库!A:A,A444)</f>
        <v>0</v>
      </c>
      <c r="K444" s="44" t="str">
        <f>IFERROR(VLOOKUP(A444,物料参数!B:H,7,FALSE),"")</f>
        <v/>
      </c>
      <c r="L444" s="44" t="e">
        <f t="shared" si="48"/>
        <v>#VALUE!</v>
      </c>
      <c r="M444" s="44">
        <f t="shared" si="49"/>
        <v>0</v>
      </c>
    </row>
    <row r="445" spans="1:13" ht="18" customHeight="1" x14ac:dyDescent="0.15">
      <c r="A445" s="31">
        <f>物料参数!B444</f>
        <v>0</v>
      </c>
      <c r="B445" s="31" t="str">
        <f t="shared" si="44"/>
        <v/>
      </c>
      <c r="C445" s="31" t="str">
        <f t="shared" si="45"/>
        <v/>
      </c>
      <c r="D445" s="31" t="str">
        <f t="shared" si="46"/>
        <v/>
      </c>
      <c r="E445" s="31" t="str">
        <f t="shared" si="47"/>
        <v/>
      </c>
      <c r="G445" s="32">
        <f>SUMIFS(入库!F:F,入库!A:A,A445)</f>
        <v>0</v>
      </c>
      <c r="H445" s="32" t="str">
        <f>IFERROR(VLOOKUP(A445,物料参数!B:H,6,FALSE),"")</f>
        <v/>
      </c>
      <c r="I445" s="32" t="e">
        <f t="shared" si="51"/>
        <v>#VALUE!</v>
      </c>
      <c r="J445" s="44">
        <f>SUMIFS(出库!F:F,出库!A:A,A445)</f>
        <v>0</v>
      </c>
      <c r="K445" s="44" t="str">
        <f>IFERROR(VLOOKUP(A445,物料参数!B:H,7,FALSE),"")</f>
        <v/>
      </c>
      <c r="L445" s="44" t="e">
        <f t="shared" si="48"/>
        <v>#VALUE!</v>
      </c>
      <c r="M445" s="44">
        <f t="shared" si="49"/>
        <v>0</v>
      </c>
    </row>
    <row r="446" spans="1:13" ht="18" customHeight="1" x14ac:dyDescent="0.15">
      <c r="A446" s="31">
        <f>物料参数!B445</f>
        <v>0</v>
      </c>
      <c r="B446" s="31" t="str">
        <f t="shared" si="44"/>
        <v/>
      </c>
      <c r="C446" s="31" t="str">
        <f t="shared" si="45"/>
        <v/>
      </c>
      <c r="D446" s="31" t="str">
        <f t="shared" si="46"/>
        <v/>
      </c>
      <c r="E446" s="31" t="str">
        <f t="shared" si="47"/>
        <v/>
      </c>
      <c r="G446" s="32">
        <f>SUMIFS(入库!F:F,入库!A:A,A446)</f>
        <v>0</v>
      </c>
      <c r="H446" s="32" t="str">
        <f>IFERROR(VLOOKUP(A446,物料参数!B:H,6,FALSE),"")</f>
        <v/>
      </c>
      <c r="I446" s="32" t="e">
        <f t="shared" si="51"/>
        <v>#VALUE!</v>
      </c>
      <c r="J446" s="44">
        <f>SUMIFS(出库!F:F,出库!A:A,A446)</f>
        <v>0</v>
      </c>
      <c r="K446" s="44" t="str">
        <f>IFERROR(VLOOKUP(A446,物料参数!B:H,7,FALSE),"")</f>
        <v/>
      </c>
      <c r="L446" s="44" t="e">
        <f t="shared" si="48"/>
        <v>#VALUE!</v>
      </c>
      <c r="M446" s="44">
        <f t="shared" si="49"/>
        <v>0</v>
      </c>
    </row>
    <row r="447" spans="1:13" ht="18" customHeight="1" x14ac:dyDescent="0.15">
      <c r="A447" s="31">
        <f>物料参数!B446</f>
        <v>0</v>
      </c>
      <c r="B447" s="31" t="str">
        <f t="shared" si="44"/>
        <v/>
      </c>
      <c r="C447" s="31" t="str">
        <f t="shared" si="45"/>
        <v/>
      </c>
      <c r="D447" s="31" t="str">
        <f t="shared" si="46"/>
        <v/>
      </c>
      <c r="E447" s="31" t="str">
        <f t="shared" si="47"/>
        <v/>
      </c>
      <c r="G447" s="32">
        <f>SUMIFS(入库!F:F,入库!A:A,A447)</f>
        <v>0</v>
      </c>
      <c r="H447" s="32" t="str">
        <f>IFERROR(VLOOKUP(A447,物料参数!B:H,6,FALSE),"")</f>
        <v/>
      </c>
      <c r="I447" s="32" t="e">
        <f t="shared" si="51"/>
        <v>#VALUE!</v>
      </c>
      <c r="J447" s="44">
        <f>SUMIFS(出库!F:F,出库!A:A,A447)</f>
        <v>0</v>
      </c>
      <c r="K447" s="44" t="str">
        <f>IFERROR(VLOOKUP(A447,物料参数!B:H,7,FALSE),"")</f>
        <v/>
      </c>
      <c r="L447" s="44" t="e">
        <f t="shared" si="48"/>
        <v>#VALUE!</v>
      </c>
      <c r="M447" s="44">
        <f t="shared" si="49"/>
        <v>0</v>
      </c>
    </row>
    <row r="448" spans="1:13" ht="18" customHeight="1" x14ac:dyDescent="0.15">
      <c r="A448" s="31">
        <f>物料参数!B447</f>
        <v>0</v>
      </c>
      <c r="B448" s="31" t="str">
        <f t="shared" si="44"/>
        <v/>
      </c>
      <c r="C448" s="31" t="str">
        <f t="shared" si="45"/>
        <v/>
      </c>
      <c r="D448" s="31" t="str">
        <f t="shared" si="46"/>
        <v/>
      </c>
      <c r="E448" s="31" t="str">
        <f t="shared" si="47"/>
        <v/>
      </c>
      <c r="G448" s="32">
        <f>SUMIFS(入库!F:F,入库!A:A,A448)</f>
        <v>0</v>
      </c>
      <c r="H448" s="32" t="str">
        <f>IFERROR(VLOOKUP(A448,物料参数!B:H,6,FALSE),"")</f>
        <v/>
      </c>
      <c r="I448" s="32" t="e">
        <f t="shared" si="51"/>
        <v>#VALUE!</v>
      </c>
      <c r="J448" s="44">
        <f>SUMIFS(出库!F:F,出库!A:A,A448)</f>
        <v>0</v>
      </c>
      <c r="K448" s="44" t="str">
        <f>IFERROR(VLOOKUP(A448,物料参数!B:H,7,FALSE),"")</f>
        <v/>
      </c>
      <c r="L448" s="44" t="e">
        <f t="shared" si="48"/>
        <v>#VALUE!</v>
      </c>
      <c r="M448" s="44">
        <f t="shared" si="49"/>
        <v>0</v>
      </c>
    </row>
    <row r="449" spans="1:13" ht="18" customHeight="1" x14ac:dyDescent="0.15">
      <c r="A449" s="31">
        <f>物料参数!B448</f>
        <v>0</v>
      </c>
      <c r="B449" s="31" t="str">
        <f t="shared" si="44"/>
        <v/>
      </c>
      <c r="C449" s="31" t="str">
        <f t="shared" si="45"/>
        <v/>
      </c>
      <c r="D449" s="31" t="str">
        <f t="shared" si="46"/>
        <v/>
      </c>
      <c r="E449" s="31" t="str">
        <f t="shared" si="47"/>
        <v/>
      </c>
      <c r="G449" s="32">
        <f>SUMIFS(入库!F:F,入库!A:A,A449)</f>
        <v>0</v>
      </c>
      <c r="H449" s="32" t="str">
        <f>IFERROR(VLOOKUP(A449,物料参数!B:H,6,FALSE),"")</f>
        <v/>
      </c>
      <c r="I449" s="32" t="e">
        <f t="shared" si="51"/>
        <v>#VALUE!</v>
      </c>
      <c r="J449" s="44">
        <f>SUMIFS(出库!F:F,出库!A:A,A449)</f>
        <v>0</v>
      </c>
      <c r="K449" s="44" t="str">
        <f>IFERROR(VLOOKUP(A449,物料参数!B:H,7,FALSE),"")</f>
        <v/>
      </c>
      <c r="L449" s="44" t="e">
        <f t="shared" si="48"/>
        <v>#VALUE!</v>
      </c>
      <c r="M449" s="44">
        <f t="shared" si="49"/>
        <v>0</v>
      </c>
    </row>
    <row r="450" spans="1:13" ht="18" customHeight="1" x14ac:dyDescent="0.15">
      <c r="A450" s="31">
        <f>物料参数!B449</f>
        <v>0</v>
      </c>
      <c r="B450" s="31" t="str">
        <f t="shared" si="44"/>
        <v/>
      </c>
      <c r="C450" s="31" t="str">
        <f t="shared" si="45"/>
        <v/>
      </c>
      <c r="D450" s="31" t="str">
        <f t="shared" si="46"/>
        <v/>
      </c>
      <c r="E450" s="31" t="str">
        <f t="shared" si="47"/>
        <v/>
      </c>
      <c r="G450" s="32">
        <f>SUMIFS(入库!F:F,入库!A:A,A450)</f>
        <v>0</v>
      </c>
      <c r="H450" s="32" t="str">
        <f>IFERROR(VLOOKUP(A450,物料参数!B:H,6,FALSE),"")</f>
        <v/>
      </c>
      <c r="I450" s="32" t="e">
        <f t="shared" si="51"/>
        <v>#VALUE!</v>
      </c>
      <c r="J450" s="44">
        <f>SUMIFS(出库!F:F,出库!A:A,A450)</f>
        <v>0</v>
      </c>
      <c r="K450" s="44" t="str">
        <f>IFERROR(VLOOKUP(A450,物料参数!B:H,7,FALSE),"")</f>
        <v/>
      </c>
      <c r="L450" s="44" t="e">
        <f t="shared" si="48"/>
        <v>#VALUE!</v>
      </c>
      <c r="M450" s="44">
        <f t="shared" si="49"/>
        <v>0</v>
      </c>
    </row>
    <row r="451" spans="1:13" ht="18" customHeight="1" x14ac:dyDescent="0.15">
      <c r="A451" s="31">
        <f>物料参数!B450</f>
        <v>0</v>
      </c>
      <c r="B451" s="31" t="str">
        <f t="shared" si="44"/>
        <v/>
      </c>
      <c r="C451" s="31" t="str">
        <f t="shared" si="45"/>
        <v/>
      </c>
      <c r="D451" s="31" t="str">
        <f t="shared" si="46"/>
        <v/>
      </c>
      <c r="E451" s="31" t="str">
        <f t="shared" si="47"/>
        <v/>
      </c>
      <c r="G451" s="32">
        <f>SUMIFS(入库!F:F,入库!A:A,A451)</f>
        <v>0</v>
      </c>
      <c r="H451" s="32" t="str">
        <f>IFERROR(VLOOKUP(A451,物料参数!B:H,6,FALSE),"")</f>
        <v/>
      </c>
      <c r="I451" s="32" t="e">
        <f t="shared" si="51"/>
        <v>#VALUE!</v>
      </c>
      <c r="J451" s="44">
        <f>SUMIFS(出库!F:F,出库!A:A,A451)</f>
        <v>0</v>
      </c>
      <c r="K451" s="44" t="str">
        <f>IFERROR(VLOOKUP(A451,物料参数!B:H,7,FALSE),"")</f>
        <v/>
      </c>
      <c r="L451" s="44" t="e">
        <f t="shared" si="48"/>
        <v>#VALUE!</v>
      </c>
      <c r="M451" s="44">
        <f t="shared" si="49"/>
        <v>0</v>
      </c>
    </row>
    <row r="452" spans="1:13" ht="18" customHeight="1" x14ac:dyDescent="0.15">
      <c r="A452" s="31">
        <f>物料参数!B451</f>
        <v>0</v>
      </c>
      <c r="B452" s="31" t="str">
        <f t="shared" ref="B452:B501" si="52">IF($A452=0,"",IF(VLOOKUP($A452,nbbm,2,FALSE)=0,"无此物料",VLOOKUP($A452,nbbm,2,FALSE)))</f>
        <v/>
      </c>
      <c r="C452" s="31" t="str">
        <f t="shared" ref="C452:C501" si="53">IF($A452=0,"",IF(VLOOKUP($A452,nbbm,3,FALSE)=0,"-",VLOOKUP($A452,nbbm,3,FALSE)))</f>
        <v/>
      </c>
      <c r="D452" s="31" t="str">
        <f t="shared" ref="D452:D501" si="54">IF($A452=0,"",IF(VLOOKUP($A452,nbbm,4,FALSE)=0,"-",VLOOKUP($A452,nbbm,4,FALSE)))</f>
        <v/>
      </c>
      <c r="E452" s="31" t="str">
        <f t="shared" ref="E452:E501" si="55">IF($A452=0,"",IF(VLOOKUP($A452,nbbm,5,FALSE)=0,"-",VLOOKUP($A452,nbbm,5,FALSE)))</f>
        <v/>
      </c>
      <c r="G452" s="32">
        <f>SUMIFS(入库!F:F,入库!A:A,A452)</f>
        <v>0</v>
      </c>
      <c r="H452" s="32" t="str">
        <f>IFERROR(VLOOKUP(A452,物料参数!B:H,6,FALSE),"")</f>
        <v/>
      </c>
      <c r="I452" s="32" t="e">
        <f t="shared" si="51"/>
        <v>#VALUE!</v>
      </c>
      <c r="J452" s="44">
        <f>SUMIFS(出库!F:F,出库!A:A,A452)</f>
        <v>0</v>
      </c>
      <c r="K452" s="44" t="str">
        <f>IFERROR(VLOOKUP(A452,物料参数!B:H,7,FALSE),"")</f>
        <v/>
      </c>
      <c r="L452" s="44" t="e">
        <f t="shared" si="48"/>
        <v>#VALUE!</v>
      </c>
      <c r="M452" s="44">
        <f t="shared" si="49"/>
        <v>0</v>
      </c>
    </row>
    <row r="453" spans="1:13" ht="18" customHeight="1" x14ac:dyDescent="0.15">
      <c r="A453" s="31">
        <f>物料参数!B452</f>
        <v>0</v>
      </c>
      <c r="B453" s="31" t="str">
        <f t="shared" si="52"/>
        <v/>
      </c>
      <c r="C453" s="31" t="str">
        <f t="shared" si="53"/>
        <v/>
      </c>
      <c r="D453" s="31" t="str">
        <f t="shared" si="54"/>
        <v/>
      </c>
      <c r="E453" s="31" t="str">
        <f t="shared" si="55"/>
        <v/>
      </c>
      <c r="G453" s="32">
        <f>SUMIFS(入库!F:F,入库!A:A,A453)</f>
        <v>0</v>
      </c>
      <c r="H453" s="32" t="str">
        <f>IFERROR(VLOOKUP(A453,物料参数!B:H,6,FALSE),"")</f>
        <v/>
      </c>
      <c r="I453" s="32" t="e">
        <f t="shared" si="51"/>
        <v>#VALUE!</v>
      </c>
      <c r="J453" s="44">
        <f>SUMIFS(出库!F:F,出库!A:A,A453)</f>
        <v>0</v>
      </c>
      <c r="K453" s="44" t="str">
        <f>IFERROR(VLOOKUP(A453,物料参数!B:H,7,FALSE),"")</f>
        <v/>
      </c>
      <c r="L453" s="44" t="e">
        <f t="shared" ref="L453:L501" si="56">K453*J453</f>
        <v>#VALUE!</v>
      </c>
      <c r="M453" s="44">
        <f t="shared" ref="M453:M501" si="57">F453+G453-J453</f>
        <v>0</v>
      </c>
    </row>
    <row r="454" spans="1:13" ht="18" customHeight="1" x14ac:dyDescent="0.15">
      <c r="A454" s="31">
        <f>物料参数!B453</f>
        <v>0</v>
      </c>
      <c r="B454" s="31" t="str">
        <f t="shared" si="52"/>
        <v/>
      </c>
      <c r="C454" s="31" t="str">
        <f t="shared" si="53"/>
        <v/>
      </c>
      <c r="D454" s="31" t="str">
        <f t="shared" si="54"/>
        <v/>
      </c>
      <c r="E454" s="31" t="str">
        <f t="shared" si="55"/>
        <v/>
      </c>
      <c r="G454" s="32">
        <f>SUMIFS(入库!F:F,入库!A:A,A454)</f>
        <v>0</v>
      </c>
      <c r="H454" s="32" t="str">
        <f>IFERROR(VLOOKUP(A454,物料参数!B:H,6,FALSE),"")</f>
        <v/>
      </c>
      <c r="I454" s="32" t="e">
        <f t="shared" si="51"/>
        <v>#VALUE!</v>
      </c>
      <c r="J454" s="44">
        <f>SUMIFS(出库!F:F,出库!A:A,A454)</f>
        <v>0</v>
      </c>
      <c r="K454" s="44" t="str">
        <f>IFERROR(VLOOKUP(A454,物料参数!B:H,7,FALSE),"")</f>
        <v/>
      </c>
      <c r="L454" s="44" t="e">
        <f t="shared" si="56"/>
        <v>#VALUE!</v>
      </c>
      <c r="M454" s="44">
        <f t="shared" si="57"/>
        <v>0</v>
      </c>
    </row>
    <row r="455" spans="1:13" ht="18" customHeight="1" x14ac:dyDescent="0.15">
      <c r="A455" s="31">
        <f>物料参数!B454</f>
        <v>0</v>
      </c>
      <c r="B455" s="31" t="str">
        <f t="shared" si="52"/>
        <v/>
      </c>
      <c r="C455" s="31" t="str">
        <f t="shared" si="53"/>
        <v/>
      </c>
      <c r="D455" s="31" t="str">
        <f t="shared" si="54"/>
        <v/>
      </c>
      <c r="E455" s="31" t="str">
        <f t="shared" si="55"/>
        <v/>
      </c>
      <c r="G455" s="32">
        <f>SUMIFS(入库!F:F,入库!A:A,A455)</f>
        <v>0</v>
      </c>
      <c r="H455" s="32" t="str">
        <f>IFERROR(VLOOKUP(A455,物料参数!B:H,6,FALSE),"")</f>
        <v/>
      </c>
      <c r="I455" s="32" t="e">
        <f t="shared" si="51"/>
        <v>#VALUE!</v>
      </c>
      <c r="J455" s="44">
        <f>SUMIFS(出库!F:F,出库!A:A,A455)</f>
        <v>0</v>
      </c>
      <c r="K455" s="44" t="str">
        <f>IFERROR(VLOOKUP(A455,物料参数!B:H,7,FALSE),"")</f>
        <v/>
      </c>
      <c r="L455" s="44" t="e">
        <f t="shared" si="56"/>
        <v>#VALUE!</v>
      </c>
      <c r="M455" s="44">
        <f t="shared" si="57"/>
        <v>0</v>
      </c>
    </row>
    <row r="456" spans="1:13" ht="18" customHeight="1" x14ac:dyDescent="0.15">
      <c r="A456" s="31">
        <f>物料参数!B455</f>
        <v>0</v>
      </c>
      <c r="B456" s="31" t="str">
        <f t="shared" si="52"/>
        <v/>
      </c>
      <c r="C456" s="31" t="str">
        <f t="shared" si="53"/>
        <v/>
      </c>
      <c r="D456" s="31" t="str">
        <f t="shared" si="54"/>
        <v/>
      </c>
      <c r="E456" s="31" t="str">
        <f t="shared" si="55"/>
        <v/>
      </c>
      <c r="G456" s="32">
        <f>SUMIFS(入库!F:F,入库!A:A,A456)</f>
        <v>0</v>
      </c>
      <c r="H456" s="32" t="str">
        <f>IFERROR(VLOOKUP(A456,物料参数!B:H,6,FALSE),"")</f>
        <v/>
      </c>
      <c r="I456" s="32" t="e">
        <f t="shared" si="51"/>
        <v>#VALUE!</v>
      </c>
      <c r="J456" s="44">
        <f>SUMIFS(出库!F:F,出库!A:A,A456)</f>
        <v>0</v>
      </c>
      <c r="K456" s="44" t="str">
        <f>IFERROR(VLOOKUP(A456,物料参数!B:H,7,FALSE),"")</f>
        <v/>
      </c>
      <c r="L456" s="44" t="e">
        <f t="shared" si="56"/>
        <v>#VALUE!</v>
      </c>
      <c r="M456" s="44">
        <f t="shared" si="57"/>
        <v>0</v>
      </c>
    </row>
    <row r="457" spans="1:13" ht="18" customHeight="1" x14ac:dyDescent="0.15">
      <c r="A457" s="31">
        <f>物料参数!B456</f>
        <v>0</v>
      </c>
      <c r="B457" s="31" t="str">
        <f t="shared" si="52"/>
        <v/>
      </c>
      <c r="C457" s="31" t="str">
        <f t="shared" si="53"/>
        <v/>
      </c>
      <c r="D457" s="31" t="str">
        <f t="shared" si="54"/>
        <v/>
      </c>
      <c r="E457" s="31" t="str">
        <f t="shared" si="55"/>
        <v/>
      </c>
      <c r="G457" s="32">
        <f>SUMIFS(入库!F:F,入库!A:A,A457)</f>
        <v>0</v>
      </c>
      <c r="H457" s="32" t="str">
        <f>IFERROR(VLOOKUP(A457,物料参数!B:H,6,FALSE),"")</f>
        <v/>
      </c>
      <c r="I457" s="32" t="e">
        <f t="shared" si="51"/>
        <v>#VALUE!</v>
      </c>
      <c r="J457" s="44">
        <f>SUMIFS(出库!F:F,出库!A:A,A457)</f>
        <v>0</v>
      </c>
      <c r="K457" s="44" t="str">
        <f>IFERROR(VLOOKUP(A457,物料参数!B:H,7,FALSE),"")</f>
        <v/>
      </c>
      <c r="L457" s="44" t="e">
        <f t="shared" si="56"/>
        <v>#VALUE!</v>
      </c>
      <c r="M457" s="44">
        <f t="shared" si="57"/>
        <v>0</v>
      </c>
    </row>
    <row r="458" spans="1:13" ht="18" customHeight="1" x14ac:dyDescent="0.15">
      <c r="A458" s="31">
        <f>物料参数!B457</f>
        <v>0</v>
      </c>
      <c r="B458" s="31" t="str">
        <f t="shared" si="52"/>
        <v/>
      </c>
      <c r="C458" s="31" t="str">
        <f t="shared" si="53"/>
        <v/>
      </c>
      <c r="D458" s="31" t="str">
        <f t="shared" si="54"/>
        <v/>
      </c>
      <c r="E458" s="31" t="str">
        <f t="shared" si="55"/>
        <v/>
      </c>
      <c r="G458" s="32">
        <f>SUMIFS(入库!F:F,入库!A:A,A458)</f>
        <v>0</v>
      </c>
      <c r="H458" s="32" t="str">
        <f>IFERROR(VLOOKUP(A458,物料参数!B:H,6,FALSE),"")</f>
        <v/>
      </c>
      <c r="I458" s="32" t="e">
        <f t="shared" si="51"/>
        <v>#VALUE!</v>
      </c>
      <c r="J458" s="44">
        <f>SUMIFS(出库!F:F,出库!A:A,A458)</f>
        <v>0</v>
      </c>
      <c r="K458" s="44" t="str">
        <f>IFERROR(VLOOKUP(A458,物料参数!B:H,7,FALSE),"")</f>
        <v/>
      </c>
      <c r="L458" s="44" t="e">
        <f t="shared" si="56"/>
        <v>#VALUE!</v>
      </c>
      <c r="M458" s="44">
        <f t="shared" si="57"/>
        <v>0</v>
      </c>
    </row>
    <row r="459" spans="1:13" ht="18" customHeight="1" x14ac:dyDescent="0.15">
      <c r="A459" s="31">
        <f>物料参数!B458</f>
        <v>0</v>
      </c>
      <c r="B459" s="31" t="str">
        <f t="shared" si="52"/>
        <v/>
      </c>
      <c r="C459" s="31" t="str">
        <f t="shared" si="53"/>
        <v/>
      </c>
      <c r="D459" s="31" t="str">
        <f t="shared" si="54"/>
        <v/>
      </c>
      <c r="E459" s="31" t="str">
        <f t="shared" si="55"/>
        <v/>
      </c>
      <c r="G459" s="32">
        <f>SUMIFS(入库!F:F,入库!A:A,A459)</f>
        <v>0</v>
      </c>
      <c r="H459" s="32" t="str">
        <f>IFERROR(VLOOKUP(A459,物料参数!B:H,6,FALSE),"")</f>
        <v/>
      </c>
      <c r="I459" s="32" t="e">
        <f t="shared" si="51"/>
        <v>#VALUE!</v>
      </c>
      <c r="J459" s="44">
        <f>SUMIFS(出库!F:F,出库!A:A,A459)</f>
        <v>0</v>
      </c>
      <c r="K459" s="44" t="str">
        <f>IFERROR(VLOOKUP(A459,物料参数!B:H,7,FALSE),"")</f>
        <v/>
      </c>
      <c r="L459" s="44" t="e">
        <f t="shared" si="56"/>
        <v>#VALUE!</v>
      </c>
      <c r="M459" s="44">
        <f t="shared" si="57"/>
        <v>0</v>
      </c>
    </row>
    <row r="460" spans="1:13" ht="18" customHeight="1" x14ac:dyDescent="0.15">
      <c r="A460" s="31">
        <f>物料参数!B459</f>
        <v>0</v>
      </c>
      <c r="B460" s="31" t="str">
        <f t="shared" si="52"/>
        <v/>
      </c>
      <c r="C460" s="31" t="str">
        <f t="shared" si="53"/>
        <v/>
      </c>
      <c r="D460" s="31" t="str">
        <f t="shared" si="54"/>
        <v/>
      </c>
      <c r="E460" s="31" t="str">
        <f t="shared" si="55"/>
        <v/>
      </c>
      <c r="G460" s="32">
        <f>SUMIFS(入库!F:F,入库!A:A,A460)</f>
        <v>0</v>
      </c>
      <c r="H460" s="32" t="str">
        <f>IFERROR(VLOOKUP(A460,物料参数!B:H,6,FALSE),"")</f>
        <v/>
      </c>
      <c r="I460" s="32" t="e">
        <f t="shared" si="51"/>
        <v>#VALUE!</v>
      </c>
      <c r="J460" s="44">
        <f>SUMIFS(出库!F:F,出库!A:A,A460)</f>
        <v>0</v>
      </c>
      <c r="K460" s="44" t="str">
        <f>IFERROR(VLOOKUP(A460,物料参数!B:H,7,FALSE),"")</f>
        <v/>
      </c>
      <c r="L460" s="44" t="e">
        <f t="shared" si="56"/>
        <v>#VALUE!</v>
      </c>
      <c r="M460" s="44">
        <f t="shared" si="57"/>
        <v>0</v>
      </c>
    </row>
    <row r="461" spans="1:13" ht="18" customHeight="1" x14ac:dyDescent="0.15">
      <c r="A461" s="31">
        <f>物料参数!B460</f>
        <v>0</v>
      </c>
      <c r="B461" s="31" t="str">
        <f t="shared" si="52"/>
        <v/>
      </c>
      <c r="C461" s="31" t="str">
        <f t="shared" si="53"/>
        <v/>
      </c>
      <c r="D461" s="31" t="str">
        <f t="shared" si="54"/>
        <v/>
      </c>
      <c r="E461" s="31" t="str">
        <f t="shared" si="55"/>
        <v/>
      </c>
      <c r="G461" s="32">
        <f>SUMIFS(入库!F:F,入库!A:A,A461)</f>
        <v>0</v>
      </c>
      <c r="H461" s="32" t="str">
        <f>IFERROR(VLOOKUP(A461,物料参数!B:H,6,FALSE),"")</f>
        <v/>
      </c>
      <c r="I461" s="32" t="e">
        <f t="shared" si="51"/>
        <v>#VALUE!</v>
      </c>
      <c r="J461" s="44">
        <f>SUMIFS(出库!F:F,出库!A:A,A461)</f>
        <v>0</v>
      </c>
      <c r="K461" s="44" t="str">
        <f>IFERROR(VLOOKUP(A461,物料参数!B:H,7,FALSE),"")</f>
        <v/>
      </c>
      <c r="L461" s="44" t="e">
        <f t="shared" si="56"/>
        <v>#VALUE!</v>
      </c>
      <c r="M461" s="44">
        <f t="shared" si="57"/>
        <v>0</v>
      </c>
    </row>
    <row r="462" spans="1:13" ht="18" customHeight="1" x14ac:dyDescent="0.15">
      <c r="A462" s="31">
        <f>物料参数!B461</f>
        <v>0</v>
      </c>
      <c r="B462" s="31" t="str">
        <f t="shared" si="52"/>
        <v/>
      </c>
      <c r="C462" s="31" t="str">
        <f t="shared" si="53"/>
        <v/>
      </c>
      <c r="D462" s="31" t="str">
        <f t="shared" si="54"/>
        <v/>
      </c>
      <c r="E462" s="31" t="str">
        <f t="shared" si="55"/>
        <v/>
      </c>
      <c r="G462" s="32">
        <f>SUMIFS(入库!F:F,入库!A:A,A462)</f>
        <v>0</v>
      </c>
      <c r="H462" s="32" t="str">
        <f>IFERROR(VLOOKUP(A462,物料参数!B:H,6,FALSE),"")</f>
        <v/>
      </c>
      <c r="I462" s="32" t="e">
        <f t="shared" si="51"/>
        <v>#VALUE!</v>
      </c>
      <c r="J462" s="44">
        <f>SUMIFS(出库!F:F,出库!A:A,A462)</f>
        <v>0</v>
      </c>
      <c r="K462" s="44" t="str">
        <f>IFERROR(VLOOKUP(A462,物料参数!B:H,7,FALSE),"")</f>
        <v/>
      </c>
      <c r="L462" s="44" t="e">
        <f t="shared" si="56"/>
        <v>#VALUE!</v>
      </c>
      <c r="M462" s="44">
        <f t="shared" si="57"/>
        <v>0</v>
      </c>
    </row>
    <row r="463" spans="1:13" ht="18" customHeight="1" x14ac:dyDescent="0.15">
      <c r="A463" s="31">
        <f>物料参数!B462</f>
        <v>0</v>
      </c>
      <c r="B463" s="31" t="str">
        <f t="shared" si="52"/>
        <v/>
      </c>
      <c r="C463" s="31" t="str">
        <f t="shared" si="53"/>
        <v/>
      </c>
      <c r="D463" s="31" t="str">
        <f t="shared" si="54"/>
        <v/>
      </c>
      <c r="E463" s="31" t="str">
        <f t="shared" si="55"/>
        <v/>
      </c>
      <c r="G463" s="32">
        <f>SUMIFS(入库!F:F,入库!A:A,A463)</f>
        <v>0</v>
      </c>
      <c r="H463" s="32" t="str">
        <f>IFERROR(VLOOKUP(A463,物料参数!B:H,6,FALSE),"")</f>
        <v/>
      </c>
      <c r="I463" s="32" t="e">
        <f t="shared" si="51"/>
        <v>#VALUE!</v>
      </c>
      <c r="J463" s="44">
        <f>SUMIFS(出库!F:F,出库!A:A,A463)</f>
        <v>0</v>
      </c>
      <c r="K463" s="44" t="str">
        <f>IFERROR(VLOOKUP(A463,物料参数!B:H,7,FALSE),"")</f>
        <v/>
      </c>
      <c r="L463" s="44" t="e">
        <f t="shared" si="56"/>
        <v>#VALUE!</v>
      </c>
      <c r="M463" s="44">
        <f t="shared" si="57"/>
        <v>0</v>
      </c>
    </row>
    <row r="464" spans="1:13" ht="18" customHeight="1" x14ac:dyDescent="0.15">
      <c r="A464" s="31">
        <f>物料参数!B463</f>
        <v>0</v>
      </c>
      <c r="B464" s="31" t="str">
        <f t="shared" si="52"/>
        <v/>
      </c>
      <c r="C464" s="31" t="str">
        <f t="shared" si="53"/>
        <v/>
      </c>
      <c r="D464" s="31" t="str">
        <f t="shared" si="54"/>
        <v/>
      </c>
      <c r="E464" s="31" t="str">
        <f t="shared" si="55"/>
        <v/>
      </c>
      <c r="G464" s="32">
        <f>SUMIFS(入库!F:F,入库!A:A,A464)</f>
        <v>0</v>
      </c>
      <c r="H464" s="32" t="str">
        <f>IFERROR(VLOOKUP(A464,物料参数!B:H,6,FALSE),"")</f>
        <v/>
      </c>
      <c r="I464" s="32" t="e">
        <f t="shared" si="51"/>
        <v>#VALUE!</v>
      </c>
      <c r="J464" s="44">
        <f>SUMIFS(出库!F:F,出库!A:A,A464)</f>
        <v>0</v>
      </c>
      <c r="K464" s="44" t="str">
        <f>IFERROR(VLOOKUP(A464,物料参数!B:H,7,FALSE),"")</f>
        <v/>
      </c>
      <c r="L464" s="44" t="e">
        <f t="shared" si="56"/>
        <v>#VALUE!</v>
      </c>
      <c r="M464" s="44">
        <f t="shared" si="57"/>
        <v>0</v>
      </c>
    </row>
    <row r="465" spans="1:13" ht="18" customHeight="1" x14ac:dyDescent="0.15">
      <c r="A465" s="31">
        <f>物料参数!B464</f>
        <v>0</v>
      </c>
      <c r="B465" s="31" t="str">
        <f t="shared" si="52"/>
        <v/>
      </c>
      <c r="C465" s="31" t="str">
        <f t="shared" si="53"/>
        <v/>
      </c>
      <c r="D465" s="31" t="str">
        <f t="shared" si="54"/>
        <v/>
      </c>
      <c r="E465" s="31" t="str">
        <f t="shared" si="55"/>
        <v/>
      </c>
      <c r="G465" s="32">
        <f>SUMIFS(入库!F:F,入库!A:A,A465)</f>
        <v>0</v>
      </c>
      <c r="H465" s="32" t="str">
        <f>IFERROR(VLOOKUP(A465,物料参数!B:H,6,FALSE),"")</f>
        <v/>
      </c>
      <c r="I465" s="32" t="e">
        <f t="shared" si="51"/>
        <v>#VALUE!</v>
      </c>
      <c r="J465" s="44">
        <f>SUMIFS(出库!F:F,出库!A:A,A465)</f>
        <v>0</v>
      </c>
      <c r="K465" s="44" t="str">
        <f>IFERROR(VLOOKUP(A465,物料参数!B:H,7,FALSE),"")</f>
        <v/>
      </c>
      <c r="L465" s="44" t="e">
        <f t="shared" si="56"/>
        <v>#VALUE!</v>
      </c>
      <c r="M465" s="44">
        <f t="shared" si="57"/>
        <v>0</v>
      </c>
    </row>
    <row r="466" spans="1:13" ht="18" customHeight="1" x14ac:dyDescent="0.15">
      <c r="A466" s="31">
        <f>物料参数!B465</f>
        <v>0</v>
      </c>
      <c r="B466" s="31" t="str">
        <f t="shared" si="52"/>
        <v/>
      </c>
      <c r="C466" s="31" t="str">
        <f t="shared" si="53"/>
        <v/>
      </c>
      <c r="D466" s="31" t="str">
        <f t="shared" si="54"/>
        <v/>
      </c>
      <c r="E466" s="31" t="str">
        <f t="shared" si="55"/>
        <v/>
      </c>
      <c r="G466" s="32">
        <f>SUMIFS(入库!F:F,入库!A:A,A466)</f>
        <v>0</v>
      </c>
      <c r="H466" s="32" t="str">
        <f>IFERROR(VLOOKUP(A466,物料参数!B:H,6,FALSE),"")</f>
        <v/>
      </c>
      <c r="I466" s="32" t="e">
        <f t="shared" si="51"/>
        <v>#VALUE!</v>
      </c>
      <c r="J466" s="44">
        <f>SUMIFS(出库!F:F,出库!A:A,A466)</f>
        <v>0</v>
      </c>
      <c r="K466" s="44" t="str">
        <f>IFERROR(VLOOKUP(A466,物料参数!B:H,7,FALSE),"")</f>
        <v/>
      </c>
      <c r="L466" s="44" t="e">
        <f t="shared" si="56"/>
        <v>#VALUE!</v>
      </c>
      <c r="M466" s="44">
        <f t="shared" si="57"/>
        <v>0</v>
      </c>
    </row>
    <row r="467" spans="1:13" ht="18" customHeight="1" x14ac:dyDescent="0.15">
      <c r="A467" s="31">
        <f>物料参数!B466</f>
        <v>0</v>
      </c>
      <c r="B467" s="31" t="str">
        <f t="shared" si="52"/>
        <v/>
      </c>
      <c r="C467" s="31" t="str">
        <f t="shared" si="53"/>
        <v/>
      </c>
      <c r="D467" s="31" t="str">
        <f t="shared" si="54"/>
        <v/>
      </c>
      <c r="E467" s="31" t="str">
        <f t="shared" si="55"/>
        <v/>
      </c>
      <c r="G467" s="32">
        <f>SUMIFS(入库!F:F,入库!A:A,A467)</f>
        <v>0</v>
      </c>
      <c r="H467" s="32" t="str">
        <f>IFERROR(VLOOKUP(A467,物料参数!B:H,6,FALSE),"")</f>
        <v/>
      </c>
      <c r="I467" s="32" t="e">
        <f t="shared" si="51"/>
        <v>#VALUE!</v>
      </c>
      <c r="J467" s="44">
        <f>SUMIFS(出库!F:F,出库!A:A,A467)</f>
        <v>0</v>
      </c>
      <c r="K467" s="44" t="str">
        <f>IFERROR(VLOOKUP(A467,物料参数!B:H,7,FALSE),"")</f>
        <v/>
      </c>
      <c r="L467" s="44" t="e">
        <f t="shared" si="56"/>
        <v>#VALUE!</v>
      </c>
      <c r="M467" s="44">
        <f t="shared" si="57"/>
        <v>0</v>
      </c>
    </row>
    <row r="468" spans="1:13" ht="18" customHeight="1" x14ac:dyDescent="0.15">
      <c r="A468" s="31">
        <f>物料参数!B467</f>
        <v>0</v>
      </c>
      <c r="B468" s="31" t="str">
        <f t="shared" si="52"/>
        <v/>
      </c>
      <c r="C468" s="31" t="str">
        <f t="shared" si="53"/>
        <v/>
      </c>
      <c r="D468" s="31" t="str">
        <f t="shared" si="54"/>
        <v/>
      </c>
      <c r="E468" s="31" t="str">
        <f t="shared" si="55"/>
        <v/>
      </c>
      <c r="G468" s="32">
        <f>SUMIFS(入库!F:F,入库!A:A,A468)</f>
        <v>0</v>
      </c>
      <c r="H468" s="32" t="str">
        <f>IFERROR(VLOOKUP(A468,物料参数!B:H,6,FALSE),"")</f>
        <v/>
      </c>
      <c r="I468" s="32" t="e">
        <f t="shared" si="51"/>
        <v>#VALUE!</v>
      </c>
      <c r="J468" s="44">
        <f>SUMIFS(出库!F:F,出库!A:A,A468)</f>
        <v>0</v>
      </c>
      <c r="K468" s="44" t="str">
        <f>IFERROR(VLOOKUP(A468,物料参数!B:H,7,FALSE),"")</f>
        <v/>
      </c>
      <c r="L468" s="44" t="e">
        <f t="shared" si="56"/>
        <v>#VALUE!</v>
      </c>
      <c r="M468" s="44">
        <f t="shared" si="57"/>
        <v>0</v>
      </c>
    </row>
    <row r="469" spans="1:13" ht="18" customHeight="1" x14ac:dyDescent="0.15">
      <c r="A469" s="31">
        <f>物料参数!B468</f>
        <v>0</v>
      </c>
      <c r="B469" s="31" t="str">
        <f t="shared" si="52"/>
        <v/>
      </c>
      <c r="C469" s="31" t="str">
        <f t="shared" si="53"/>
        <v/>
      </c>
      <c r="D469" s="31" t="str">
        <f t="shared" si="54"/>
        <v/>
      </c>
      <c r="E469" s="31" t="str">
        <f t="shared" si="55"/>
        <v/>
      </c>
      <c r="G469" s="32">
        <f>SUMIFS(入库!F:F,入库!A:A,A469)</f>
        <v>0</v>
      </c>
      <c r="H469" s="32" t="str">
        <f>IFERROR(VLOOKUP(A469,物料参数!B:H,6,FALSE),"")</f>
        <v/>
      </c>
      <c r="I469" s="32" t="e">
        <f t="shared" ref="I469:I501" si="58">G469*H469</f>
        <v>#VALUE!</v>
      </c>
      <c r="J469" s="44">
        <f>SUMIFS(出库!F:F,出库!A:A,A469)</f>
        <v>0</v>
      </c>
      <c r="K469" s="44" t="str">
        <f>IFERROR(VLOOKUP(A469,物料参数!B:H,7,FALSE),"")</f>
        <v/>
      </c>
      <c r="L469" s="44" t="e">
        <f t="shared" si="56"/>
        <v>#VALUE!</v>
      </c>
      <c r="M469" s="44">
        <f t="shared" si="57"/>
        <v>0</v>
      </c>
    </row>
    <row r="470" spans="1:13" ht="18" customHeight="1" x14ac:dyDescent="0.15">
      <c r="A470" s="31">
        <f>物料参数!B469</f>
        <v>0</v>
      </c>
      <c r="B470" s="31" t="str">
        <f t="shared" si="52"/>
        <v/>
      </c>
      <c r="C470" s="31" t="str">
        <f t="shared" si="53"/>
        <v/>
      </c>
      <c r="D470" s="31" t="str">
        <f t="shared" si="54"/>
        <v/>
      </c>
      <c r="E470" s="31" t="str">
        <f t="shared" si="55"/>
        <v/>
      </c>
      <c r="G470" s="32">
        <f>SUMIFS(入库!F:F,入库!A:A,A470)</f>
        <v>0</v>
      </c>
      <c r="H470" s="32" t="str">
        <f>IFERROR(VLOOKUP(A470,物料参数!B:H,6,FALSE),"")</f>
        <v/>
      </c>
      <c r="I470" s="32" t="e">
        <f t="shared" si="58"/>
        <v>#VALUE!</v>
      </c>
      <c r="J470" s="44">
        <f>SUMIFS(出库!F:F,出库!A:A,A470)</f>
        <v>0</v>
      </c>
      <c r="K470" s="44" t="str">
        <f>IFERROR(VLOOKUP(A470,物料参数!B:H,7,FALSE),"")</f>
        <v/>
      </c>
      <c r="L470" s="44" t="e">
        <f t="shared" si="56"/>
        <v>#VALUE!</v>
      </c>
      <c r="M470" s="44">
        <f t="shared" si="57"/>
        <v>0</v>
      </c>
    </row>
    <row r="471" spans="1:13" ht="18" customHeight="1" x14ac:dyDescent="0.15">
      <c r="A471" s="31">
        <f>物料参数!B470</f>
        <v>0</v>
      </c>
      <c r="B471" s="31" t="str">
        <f t="shared" si="52"/>
        <v/>
      </c>
      <c r="C471" s="31" t="str">
        <f t="shared" si="53"/>
        <v/>
      </c>
      <c r="D471" s="31" t="str">
        <f t="shared" si="54"/>
        <v/>
      </c>
      <c r="E471" s="31" t="str">
        <f t="shared" si="55"/>
        <v/>
      </c>
      <c r="G471" s="32">
        <f>SUMIFS(入库!F:F,入库!A:A,A471)</f>
        <v>0</v>
      </c>
      <c r="H471" s="32" t="str">
        <f>IFERROR(VLOOKUP(A471,物料参数!B:H,6,FALSE),"")</f>
        <v/>
      </c>
      <c r="I471" s="32" t="e">
        <f t="shared" si="58"/>
        <v>#VALUE!</v>
      </c>
      <c r="J471" s="44">
        <f>SUMIFS(出库!F:F,出库!A:A,A471)</f>
        <v>0</v>
      </c>
      <c r="K471" s="44" t="str">
        <f>IFERROR(VLOOKUP(A471,物料参数!B:H,7,FALSE),"")</f>
        <v/>
      </c>
      <c r="L471" s="44" t="e">
        <f t="shared" si="56"/>
        <v>#VALUE!</v>
      </c>
      <c r="M471" s="44">
        <f t="shared" si="57"/>
        <v>0</v>
      </c>
    </row>
    <row r="472" spans="1:13" ht="18" customHeight="1" x14ac:dyDescent="0.15">
      <c r="A472" s="31">
        <f>物料参数!B471</f>
        <v>0</v>
      </c>
      <c r="B472" s="31" t="str">
        <f t="shared" si="52"/>
        <v/>
      </c>
      <c r="C472" s="31" t="str">
        <f t="shared" si="53"/>
        <v/>
      </c>
      <c r="D472" s="31" t="str">
        <f t="shared" si="54"/>
        <v/>
      </c>
      <c r="E472" s="31" t="str">
        <f t="shared" si="55"/>
        <v/>
      </c>
      <c r="G472" s="32">
        <f>SUMIFS(入库!F:F,入库!A:A,A472)</f>
        <v>0</v>
      </c>
      <c r="H472" s="32" t="str">
        <f>IFERROR(VLOOKUP(A472,物料参数!B:H,6,FALSE),"")</f>
        <v/>
      </c>
      <c r="I472" s="32" t="e">
        <f t="shared" si="58"/>
        <v>#VALUE!</v>
      </c>
      <c r="J472" s="44">
        <f>SUMIFS(出库!F:F,出库!A:A,A472)</f>
        <v>0</v>
      </c>
      <c r="K472" s="44" t="str">
        <f>IFERROR(VLOOKUP(A472,物料参数!B:H,7,FALSE),"")</f>
        <v/>
      </c>
      <c r="L472" s="44" t="e">
        <f t="shared" si="56"/>
        <v>#VALUE!</v>
      </c>
      <c r="M472" s="44">
        <f t="shared" si="57"/>
        <v>0</v>
      </c>
    </row>
    <row r="473" spans="1:13" ht="18" customHeight="1" x14ac:dyDescent="0.15">
      <c r="A473" s="31">
        <f>物料参数!B472</f>
        <v>0</v>
      </c>
      <c r="B473" s="31" t="str">
        <f t="shared" si="52"/>
        <v/>
      </c>
      <c r="C473" s="31" t="str">
        <f t="shared" si="53"/>
        <v/>
      </c>
      <c r="D473" s="31" t="str">
        <f t="shared" si="54"/>
        <v/>
      </c>
      <c r="E473" s="31" t="str">
        <f t="shared" si="55"/>
        <v/>
      </c>
      <c r="G473" s="32">
        <f>SUMIFS(入库!F:F,入库!A:A,A473)</f>
        <v>0</v>
      </c>
      <c r="H473" s="32" t="str">
        <f>IFERROR(VLOOKUP(A473,物料参数!B:H,6,FALSE),"")</f>
        <v/>
      </c>
      <c r="I473" s="32" t="e">
        <f t="shared" si="58"/>
        <v>#VALUE!</v>
      </c>
      <c r="J473" s="44">
        <f>SUMIFS(出库!F:F,出库!A:A,A473)</f>
        <v>0</v>
      </c>
      <c r="K473" s="44" t="str">
        <f>IFERROR(VLOOKUP(A473,物料参数!B:H,7,FALSE),"")</f>
        <v/>
      </c>
      <c r="L473" s="44" t="e">
        <f t="shared" si="56"/>
        <v>#VALUE!</v>
      </c>
      <c r="M473" s="44">
        <f t="shared" si="57"/>
        <v>0</v>
      </c>
    </row>
    <row r="474" spans="1:13" ht="18" customHeight="1" x14ac:dyDescent="0.15">
      <c r="A474" s="31">
        <f>物料参数!B473</f>
        <v>0</v>
      </c>
      <c r="B474" s="31" t="str">
        <f t="shared" si="52"/>
        <v/>
      </c>
      <c r="C474" s="31" t="str">
        <f t="shared" si="53"/>
        <v/>
      </c>
      <c r="D474" s="31" t="str">
        <f t="shared" si="54"/>
        <v/>
      </c>
      <c r="E474" s="31" t="str">
        <f t="shared" si="55"/>
        <v/>
      </c>
      <c r="G474" s="32">
        <f>SUMIFS(入库!F:F,入库!A:A,A474)</f>
        <v>0</v>
      </c>
      <c r="H474" s="32" t="str">
        <f>IFERROR(VLOOKUP(A474,物料参数!B:H,6,FALSE),"")</f>
        <v/>
      </c>
      <c r="I474" s="32" t="e">
        <f t="shared" si="58"/>
        <v>#VALUE!</v>
      </c>
      <c r="J474" s="44">
        <f>SUMIFS(出库!F:F,出库!A:A,A474)</f>
        <v>0</v>
      </c>
      <c r="K474" s="44" t="str">
        <f>IFERROR(VLOOKUP(A474,物料参数!B:H,7,FALSE),"")</f>
        <v/>
      </c>
      <c r="L474" s="44" t="e">
        <f t="shared" si="56"/>
        <v>#VALUE!</v>
      </c>
      <c r="M474" s="44">
        <f t="shared" si="57"/>
        <v>0</v>
      </c>
    </row>
    <row r="475" spans="1:13" ht="18" customHeight="1" x14ac:dyDescent="0.15">
      <c r="A475" s="31">
        <f>物料参数!B474</f>
        <v>0</v>
      </c>
      <c r="B475" s="31" t="str">
        <f t="shared" si="52"/>
        <v/>
      </c>
      <c r="C475" s="31" t="str">
        <f t="shared" si="53"/>
        <v/>
      </c>
      <c r="D475" s="31" t="str">
        <f t="shared" si="54"/>
        <v/>
      </c>
      <c r="E475" s="31" t="str">
        <f t="shared" si="55"/>
        <v/>
      </c>
      <c r="G475" s="32">
        <f>SUMIFS(入库!F:F,入库!A:A,A475)</f>
        <v>0</v>
      </c>
      <c r="H475" s="32" t="str">
        <f>IFERROR(VLOOKUP(A475,物料参数!B:H,6,FALSE),"")</f>
        <v/>
      </c>
      <c r="I475" s="32" t="e">
        <f t="shared" si="58"/>
        <v>#VALUE!</v>
      </c>
      <c r="J475" s="44">
        <f>SUMIFS(出库!F:F,出库!A:A,A475)</f>
        <v>0</v>
      </c>
      <c r="K475" s="44" t="str">
        <f>IFERROR(VLOOKUP(A475,物料参数!B:H,7,FALSE),"")</f>
        <v/>
      </c>
      <c r="L475" s="44" t="e">
        <f t="shared" si="56"/>
        <v>#VALUE!</v>
      </c>
      <c r="M475" s="44">
        <f t="shared" si="57"/>
        <v>0</v>
      </c>
    </row>
    <row r="476" spans="1:13" ht="18" customHeight="1" x14ac:dyDescent="0.15">
      <c r="A476" s="31">
        <f>物料参数!B475</f>
        <v>0</v>
      </c>
      <c r="B476" s="31" t="str">
        <f t="shared" si="52"/>
        <v/>
      </c>
      <c r="C476" s="31" t="str">
        <f t="shared" si="53"/>
        <v/>
      </c>
      <c r="D476" s="31" t="str">
        <f t="shared" si="54"/>
        <v/>
      </c>
      <c r="E476" s="31" t="str">
        <f t="shared" si="55"/>
        <v/>
      </c>
      <c r="G476" s="32">
        <f>SUMIFS(入库!F:F,入库!A:A,A476)</f>
        <v>0</v>
      </c>
      <c r="H476" s="32" t="str">
        <f>IFERROR(VLOOKUP(A476,物料参数!B:H,6,FALSE),"")</f>
        <v/>
      </c>
      <c r="I476" s="32" t="e">
        <f t="shared" si="58"/>
        <v>#VALUE!</v>
      </c>
      <c r="J476" s="44">
        <f>SUMIFS(出库!F:F,出库!A:A,A476)</f>
        <v>0</v>
      </c>
      <c r="K476" s="44" t="str">
        <f>IFERROR(VLOOKUP(A476,物料参数!B:H,7,FALSE),"")</f>
        <v/>
      </c>
      <c r="L476" s="44" t="e">
        <f t="shared" si="56"/>
        <v>#VALUE!</v>
      </c>
      <c r="M476" s="44">
        <f t="shared" si="57"/>
        <v>0</v>
      </c>
    </row>
    <row r="477" spans="1:13" ht="18" customHeight="1" x14ac:dyDescent="0.15">
      <c r="A477" s="31">
        <f>物料参数!B476</f>
        <v>0</v>
      </c>
      <c r="B477" s="31" t="str">
        <f t="shared" si="52"/>
        <v/>
      </c>
      <c r="C477" s="31" t="str">
        <f t="shared" si="53"/>
        <v/>
      </c>
      <c r="D477" s="31" t="str">
        <f t="shared" si="54"/>
        <v/>
      </c>
      <c r="E477" s="31" t="str">
        <f t="shared" si="55"/>
        <v/>
      </c>
      <c r="G477" s="32">
        <f>SUMIFS(入库!F:F,入库!A:A,A477)</f>
        <v>0</v>
      </c>
      <c r="H477" s="32" t="str">
        <f>IFERROR(VLOOKUP(A477,物料参数!B:H,6,FALSE),"")</f>
        <v/>
      </c>
      <c r="I477" s="32" t="e">
        <f t="shared" si="58"/>
        <v>#VALUE!</v>
      </c>
      <c r="J477" s="44">
        <f>SUMIFS(出库!F:F,出库!A:A,A477)</f>
        <v>0</v>
      </c>
      <c r="K477" s="44" t="str">
        <f>IFERROR(VLOOKUP(A477,物料参数!B:H,7,FALSE),"")</f>
        <v/>
      </c>
      <c r="L477" s="44" t="e">
        <f t="shared" si="56"/>
        <v>#VALUE!</v>
      </c>
      <c r="M477" s="44">
        <f t="shared" si="57"/>
        <v>0</v>
      </c>
    </row>
    <row r="478" spans="1:13" ht="18" customHeight="1" x14ac:dyDescent="0.15">
      <c r="A478" s="31">
        <f>物料参数!B477</f>
        <v>0</v>
      </c>
      <c r="B478" s="31" t="str">
        <f t="shared" si="52"/>
        <v/>
      </c>
      <c r="C478" s="31" t="str">
        <f t="shared" si="53"/>
        <v/>
      </c>
      <c r="D478" s="31" t="str">
        <f t="shared" si="54"/>
        <v/>
      </c>
      <c r="E478" s="31" t="str">
        <f t="shared" si="55"/>
        <v/>
      </c>
      <c r="G478" s="32">
        <f>SUMIFS(入库!F:F,入库!A:A,A478)</f>
        <v>0</v>
      </c>
      <c r="H478" s="32" t="str">
        <f>IFERROR(VLOOKUP(A478,物料参数!B:H,6,FALSE),"")</f>
        <v/>
      </c>
      <c r="I478" s="32" t="e">
        <f t="shared" si="58"/>
        <v>#VALUE!</v>
      </c>
      <c r="J478" s="44">
        <f>SUMIFS(出库!F:F,出库!A:A,A478)</f>
        <v>0</v>
      </c>
      <c r="K478" s="44" t="str">
        <f>IFERROR(VLOOKUP(A478,物料参数!B:H,7,FALSE),"")</f>
        <v/>
      </c>
      <c r="L478" s="44" t="e">
        <f t="shared" si="56"/>
        <v>#VALUE!</v>
      </c>
      <c r="M478" s="44">
        <f t="shared" si="57"/>
        <v>0</v>
      </c>
    </row>
    <row r="479" spans="1:13" ht="18" customHeight="1" x14ac:dyDescent="0.15">
      <c r="A479" s="31">
        <f>物料参数!B478</f>
        <v>0</v>
      </c>
      <c r="B479" s="31" t="str">
        <f t="shared" si="52"/>
        <v/>
      </c>
      <c r="C479" s="31" t="str">
        <f t="shared" si="53"/>
        <v/>
      </c>
      <c r="D479" s="31" t="str">
        <f t="shared" si="54"/>
        <v/>
      </c>
      <c r="E479" s="31" t="str">
        <f t="shared" si="55"/>
        <v/>
      </c>
      <c r="G479" s="32">
        <f>SUMIFS(入库!F:F,入库!A:A,A479)</f>
        <v>0</v>
      </c>
      <c r="H479" s="32" t="str">
        <f>IFERROR(VLOOKUP(A479,物料参数!B:H,6,FALSE),"")</f>
        <v/>
      </c>
      <c r="I479" s="32" t="e">
        <f t="shared" si="58"/>
        <v>#VALUE!</v>
      </c>
      <c r="J479" s="44">
        <f>SUMIFS(出库!F:F,出库!A:A,A479)</f>
        <v>0</v>
      </c>
      <c r="K479" s="44" t="str">
        <f>IFERROR(VLOOKUP(A479,物料参数!B:H,7,FALSE),"")</f>
        <v/>
      </c>
      <c r="L479" s="44" t="e">
        <f t="shared" si="56"/>
        <v>#VALUE!</v>
      </c>
      <c r="M479" s="44">
        <f t="shared" si="57"/>
        <v>0</v>
      </c>
    </row>
    <row r="480" spans="1:13" ht="18" customHeight="1" x14ac:dyDescent="0.15">
      <c r="A480" s="31">
        <f>物料参数!B479</f>
        <v>0</v>
      </c>
      <c r="B480" s="31" t="str">
        <f t="shared" si="52"/>
        <v/>
      </c>
      <c r="C480" s="31" t="str">
        <f t="shared" si="53"/>
        <v/>
      </c>
      <c r="D480" s="31" t="str">
        <f t="shared" si="54"/>
        <v/>
      </c>
      <c r="E480" s="31" t="str">
        <f t="shared" si="55"/>
        <v/>
      </c>
      <c r="G480" s="32">
        <f>SUMIFS(入库!F:F,入库!A:A,A480)</f>
        <v>0</v>
      </c>
      <c r="H480" s="32" t="str">
        <f>IFERROR(VLOOKUP(A480,物料参数!B:H,6,FALSE),"")</f>
        <v/>
      </c>
      <c r="I480" s="32" t="e">
        <f t="shared" si="58"/>
        <v>#VALUE!</v>
      </c>
      <c r="J480" s="44">
        <f>SUMIFS(出库!F:F,出库!A:A,A480)</f>
        <v>0</v>
      </c>
      <c r="K480" s="44" t="str">
        <f>IFERROR(VLOOKUP(A480,物料参数!B:H,7,FALSE),"")</f>
        <v/>
      </c>
      <c r="L480" s="44" t="e">
        <f t="shared" si="56"/>
        <v>#VALUE!</v>
      </c>
      <c r="M480" s="44">
        <f t="shared" si="57"/>
        <v>0</v>
      </c>
    </row>
    <row r="481" spans="1:13" ht="18" customHeight="1" x14ac:dyDescent="0.15">
      <c r="A481" s="31">
        <f>物料参数!B480</f>
        <v>0</v>
      </c>
      <c r="B481" s="31" t="str">
        <f t="shared" si="52"/>
        <v/>
      </c>
      <c r="C481" s="31" t="str">
        <f t="shared" si="53"/>
        <v/>
      </c>
      <c r="D481" s="31" t="str">
        <f t="shared" si="54"/>
        <v/>
      </c>
      <c r="E481" s="31" t="str">
        <f t="shared" si="55"/>
        <v/>
      </c>
      <c r="G481" s="32">
        <f>SUMIFS(入库!F:F,入库!A:A,A481)</f>
        <v>0</v>
      </c>
      <c r="H481" s="32" t="str">
        <f>IFERROR(VLOOKUP(A481,物料参数!B:H,6,FALSE),"")</f>
        <v/>
      </c>
      <c r="I481" s="32" t="e">
        <f t="shared" si="58"/>
        <v>#VALUE!</v>
      </c>
      <c r="J481" s="44">
        <f>SUMIFS(出库!F:F,出库!A:A,A481)</f>
        <v>0</v>
      </c>
      <c r="K481" s="44" t="str">
        <f>IFERROR(VLOOKUP(A481,物料参数!B:H,7,FALSE),"")</f>
        <v/>
      </c>
      <c r="L481" s="44" t="e">
        <f t="shared" si="56"/>
        <v>#VALUE!</v>
      </c>
      <c r="M481" s="44">
        <f t="shared" si="57"/>
        <v>0</v>
      </c>
    </row>
    <row r="482" spans="1:13" ht="18" customHeight="1" x14ac:dyDescent="0.15">
      <c r="A482" s="31">
        <f>物料参数!B481</f>
        <v>0</v>
      </c>
      <c r="B482" s="31" t="str">
        <f t="shared" si="52"/>
        <v/>
      </c>
      <c r="C482" s="31" t="str">
        <f t="shared" si="53"/>
        <v/>
      </c>
      <c r="D482" s="31" t="str">
        <f t="shared" si="54"/>
        <v/>
      </c>
      <c r="E482" s="31" t="str">
        <f t="shared" si="55"/>
        <v/>
      </c>
      <c r="G482" s="32">
        <f>SUMIFS(入库!F:F,入库!A:A,A482)</f>
        <v>0</v>
      </c>
      <c r="H482" s="32" t="str">
        <f>IFERROR(VLOOKUP(A482,物料参数!B:H,6,FALSE),"")</f>
        <v/>
      </c>
      <c r="I482" s="32" t="e">
        <f t="shared" si="58"/>
        <v>#VALUE!</v>
      </c>
      <c r="J482" s="44">
        <f>SUMIFS(出库!F:F,出库!A:A,A482)</f>
        <v>0</v>
      </c>
      <c r="K482" s="44" t="str">
        <f>IFERROR(VLOOKUP(A482,物料参数!B:H,7,FALSE),"")</f>
        <v/>
      </c>
      <c r="L482" s="44" t="e">
        <f t="shared" si="56"/>
        <v>#VALUE!</v>
      </c>
      <c r="M482" s="44">
        <f t="shared" si="57"/>
        <v>0</v>
      </c>
    </row>
    <row r="483" spans="1:13" ht="18" customHeight="1" x14ac:dyDescent="0.15">
      <c r="A483" s="31">
        <f>物料参数!B482</f>
        <v>0</v>
      </c>
      <c r="B483" s="31" t="str">
        <f t="shared" si="52"/>
        <v/>
      </c>
      <c r="C483" s="31" t="str">
        <f t="shared" si="53"/>
        <v/>
      </c>
      <c r="D483" s="31" t="str">
        <f t="shared" si="54"/>
        <v/>
      </c>
      <c r="E483" s="31" t="str">
        <f t="shared" si="55"/>
        <v/>
      </c>
      <c r="G483" s="32">
        <f>SUMIFS(入库!F:F,入库!A:A,A483)</f>
        <v>0</v>
      </c>
      <c r="H483" s="32" t="str">
        <f>IFERROR(VLOOKUP(A483,物料参数!B:H,6,FALSE),"")</f>
        <v/>
      </c>
      <c r="I483" s="32" t="e">
        <f t="shared" si="58"/>
        <v>#VALUE!</v>
      </c>
      <c r="J483" s="44">
        <f>SUMIFS(出库!F:F,出库!A:A,A483)</f>
        <v>0</v>
      </c>
      <c r="K483" s="44" t="str">
        <f>IFERROR(VLOOKUP(A483,物料参数!B:H,7,FALSE),"")</f>
        <v/>
      </c>
      <c r="L483" s="44" t="e">
        <f t="shared" si="56"/>
        <v>#VALUE!</v>
      </c>
      <c r="M483" s="44">
        <f t="shared" si="57"/>
        <v>0</v>
      </c>
    </row>
    <row r="484" spans="1:13" ht="18" customHeight="1" x14ac:dyDescent="0.15">
      <c r="A484" s="31">
        <f>物料参数!B483</f>
        <v>0</v>
      </c>
      <c r="B484" s="31" t="str">
        <f t="shared" si="52"/>
        <v/>
      </c>
      <c r="C484" s="31" t="str">
        <f t="shared" si="53"/>
        <v/>
      </c>
      <c r="D484" s="31" t="str">
        <f t="shared" si="54"/>
        <v/>
      </c>
      <c r="E484" s="31" t="str">
        <f t="shared" si="55"/>
        <v/>
      </c>
      <c r="G484" s="32">
        <f>SUMIFS(入库!F:F,入库!A:A,A484)</f>
        <v>0</v>
      </c>
      <c r="H484" s="32" t="str">
        <f>IFERROR(VLOOKUP(A484,物料参数!B:H,6,FALSE),"")</f>
        <v/>
      </c>
      <c r="I484" s="32" t="e">
        <f t="shared" si="58"/>
        <v>#VALUE!</v>
      </c>
      <c r="J484" s="44">
        <f>SUMIFS(出库!F:F,出库!A:A,A484)</f>
        <v>0</v>
      </c>
      <c r="K484" s="44" t="str">
        <f>IFERROR(VLOOKUP(A484,物料参数!B:H,7,FALSE),"")</f>
        <v/>
      </c>
      <c r="L484" s="44" t="e">
        <f t="shared" si="56"/>
        <v>#VALUE!</v>
      </c>
      <c r="M484" s="44">
        <f t="shared" si="57"/>
        <v>0</v>
      </c>
    </row>
    <row r="485" spans="1:13" ht="18" customHeight="1" x14ac:dyDescent="0.15">
      <c r="A485" s="31">
        <f>物料参数!B484</f>
        <v>0</v>
      </c>
      <c r="B485" s="31" t="str">
        <f t="shared" si="52"/>
        <v/>
      </c>
      <c r="C485" s="31" t="str">
        <f t="shared" si="53"/>
        <v/>
      </c>
      <c r="D485" s="31" t="str">
        <f t="shared" si="54"/>
        <v/>
      </c>
      <c r="E485" s="31" t="str">
        <f t="shared" si="55"/>
        <v/>
      </c>
      <c r="G485" s="32">
        <f>SUMIFS(入库!F:F,入库!A:A,A485)</f>
        <v>0</v>
      </c>
      <c r="H485" s="32" t="str">
        <f>IFERROR(VLOOKUP(A485,物料参数!B:H,6,FALSE),"")</f>
        <v/>
      </c>
      <c r="I485" s="32" t="e">
        <f t="shared" si="58"/>
        <v>#VALUE!</v>
      </c>
      <c r="J485" s="44">
        <f>SUMIFS(出库!F:F,出库!A:A,A485)</f>
        <v>0</v>
      </c>
      <c r="K485" s="44" t="str">
        <f>IFERROR(VLOOKUP(A485,物料参数!B:H,7,FALSE),"")</f>
        <v/>
      </c>
      <c r="L485" s="44" t="e">
        <f t="shared" si="56"/>
        <v>#VALUE!</v>
      </c>
      <c r="M485" s="44">
        <f t="shared" si="57"/>
        <v>0</v>
      </c>
    </row>
    <row r="486" spans="1:13" ht="18" customHeight="1" x14ac:dyDescent="0.15">
      <c r="A486" s="31">
        <f>物料参数!B485</f>
        <v>0</v>
      </c>
      <c r="B486" s="31" t="str">
        <f t="shared" si="52"/>
        <v/>
      </c>
      <c r="C486" s="31" t="str">
        <f t="shared" si="53"/>
        <v/>
      </c>
      <c r="D486" s="31" t="str">
        <f t="shared" si="54"/>
        <v/>
      </c>
      <c r="E486" s="31" t="str">
        <f t="shared" si="55"/>
        <v/>
      </c>
      <c r="G486" s="32">
        <f>SUMIFS(入库!F:F,入库!A:A,A486)</f>
        <v>0</v>
      </c>
      <c r="H486" s="32" t="str">
        <f>IFERROR(VLOOKUP(A486,物料参数!B:H,6,FALSE),"")</f>
        <v/>
      </c>
      <c r="I486" s="32" t="e">
        <f t="shared" si="58"/>
        <v>#VALUE!</v>
      </c>
      <c r="J486" s="44">
        <f>SUMIFS(出库!F:F,出库!A:A,A486)</f>
        <v>0</v>
      </c>
      <c r="K486" s="44" t="str">
        <f>IFERROR(VLOOKUP(A486,物料参数!B:H,7,FALSE),"")</f>
        <v/>
      </c>
      <c r="L486" s="44" t="e">
        <f t="shared" si="56"/>
        <v>#VALUE!</v>
      </c>
      <c r="M486" s="44">
        <f t="shared" si="57"/>
        <v>0</v>
      </c>
    </row>
    <row r="487" spans="1:13" ht="18" customHeight="1" x14ac:dyDescent="0.15">
      <c r="A487" s="31">
        <f>物料参数!B486</f>
        <v>0</v>
      </c>
      <c r="B487" s="31" t="str">
        <f t="shared" si="52"/>
        <v/>
      </c>
      <c r="C487" s="31" t="str">
        <f t="shared" si="53"/>
        <v/>
      </c>
      <c r="D487" s="31" t="str">
        <f t="shared" si="54"/>
        <v/>
      </c>
      <c r="E487" s="31" t="str">
        <f t="shared" si="55"/>
        <v/>
      </c>
      <c r="G487" s="32">
        <f>SUMIFS(入库!F:F,入库!A:A,A487)</f>
        <v>0</v>
      </c>
      <c r="H487" s="32" t="str">
        <f>IFERROR(VLOOKUP(A487,物料参数!B:H,6,FALSE),"")</f>
        <v/>
      </c>
      <c r="I487" s="32" t="e">
        <f t="shared" si="58"/>
        <v>#VALUE!</v>
      </c>
      <c r="J487" s="44">
        <f>SUMIFS(出库!F:F,出库!A:A,A487)</f>
        <v>0</v>
      </c>
      <c r="K487" s="44" t="str">
        <f>IFERROR(VLOOKUP(A487,物料参数!B:H,7,FALSE),"")</f>
        <v/>
      </c>
      <c r="L487" s="44" t="e">
        <f t="shared" si="56"/>
        <v>#VALUE!</v>
      </c>
      <c r="M487" s="44">
        <f t="shared" si="57"/>
        <v>0</v>
      </c>
    </row>
    <row r="488" spans="1:13" ht="18" customHeight="1" x14ac:dyDescent="0.15">
      <c r="A488" s="31">
        <f>物料参数!B487</f>
        <v>0</v>
      </c>
      <c r="B488" s="31" t="str">
        <f t="shared" si="52"/>
        <v/>
      </c>
      <c r="C488" s="31" t="str">
        <f t="shared" si="53"/>
        <v/>
      </c>
      <c r="D488" s="31" t="str">
        <f t="shared" si="54"/>
        <v/>
      </c>
      <c r="E488" s="31" t="str">
        <f t="shared" si="55"/>
        <v/>
      </c>
      <c r="G488" s="32">
        <f>SUMIFS(入库!F:F,入库!A:A,A488)</f>
        <v>0</v>
      </c>
      <c r="H488" s="32" t="str">
        <f>IFERROR(VLOOKUP(A488,物料参数!B:H,6,FALSE),"")</f>
        <v/>
      </c>
      <c r="I488" s="32" t="e">
        <f t="shared" si="58"/>
        <v>#VALUE!</v>
      </c>
      <c r="J488" s="44">
        <f>SUMIFS(出库!F:F,出库!A:A,A488)</f>
        <v>0</v>
      </c>
      <c r="K488" s="44" t="str">
        <f>IFERROR(VLOOKUP(A488,物料参数!B:H,7,FALSE),"")</f>
        <v/>
      </c>
      <c r="L488" s="44" t="e">
        <f t="shared" si="56"/>
        <v>#VALUE!</v>
      </c>
      <c r="M488" s="44">
        <f t="shared" si="57"/>
        <v>0</v>
      </c>
    </row>
    <row r="489" spans="1:13" ht="15.95" customHeight="1" x14ac:dyDescent="0.15">
      <c r="A489" s="31">
        <f>物料参数!B488</f>
        <v>0</v>
      </c>
      <c r="B489" s="31" t="str">
        <f t="shared" si="52"/>
        <v/>
      </c>
      <c r="C489" s="31" t="str">
        <f t="shared" si="53"/>
        <v/>
      </c>
      <c r="D489" s="31" t="str">
        <f t="shared" si="54"/>
        <v/>
      </c>
      <c r="E489" s="31" t="str">
        <f t="shared" si="55"/>
        <v/>
      </c>
      <c r="G489" s="32">
        <f>SUMIFS(入库!F:F,入库!A:A,A489)</f>
        <v>0</v>
      </c>
      <c r="H489" s="32" t="str">
        <f>IFERROR(VLOOKUP(A489,物料参数!B:H,6,FALSE),"")</f>
        <v/>
      </c>
      <c r="I489" s="32" t="e">
        <f t="shared" si="58"/>
        <v>#VALUE!</v>
      </c>
      <c r="J489" s="44">
        <f>SUMIFS(出库!F:F,出库!A:A,A489)</f>
        <v>0</v>
      </c>
      <c r="K489" s="44" t="str">
        <f>IFERROR(VLOOKUP(A489,物料参数!B:H,7,FALSE),"")</f>
        <v/>
      </c>
      <c r="L489" s="44" t="e">
        <f t="shared" si="56"/>
        <v>#VALUE!</v>
      </c>
      <c r="M489" s="44">
        <f t="shared" si="57"/>
        <v>0</v>
      </c>
    </row>
    <row r="490" spans="1:13" ht="15.95" customHeight="1" x14ac:dyDescent="0.15">
      <c r="A490" s="31">
        <f>物料参数!B489</f>
        <v>0</v>
      </c>
      <c r="B490" s="31" t="str">
        <f t="shared" si="52"/>
        <v/>
      </c>
      <c r="C490" s="31" t="str">
        <f t="shared" si="53"/>
        <v/>
      </c>
      <c r="D490" s="31" t="str">
        <f t="shared" si="54"/>
        <v/>
      </c>
      <c r="E490" s="31" t="str">
        <f t="shared" si="55"/>
        <v/>
      </c>
      <c r="G490" s="32">
        <f>SUMIFS(入库!F:F,入库!A:A,A490)</f>
        <v>0</v>
      </c>
      <c r="H490" s="32" t="str">
        <f>IFERROR(VLOOKUP(A490,物料参数!B:H,6,FALSE),"")</f>
        <v/>
      </c>
      <c r="I490" s="32" t="e">
        <f t="shared" si="58"/>
        <v>#VALUE!</v>
      </c>
      <c r="J490" s="44">
        <f>SUMIFS(出库!F:F,出库!A:A,A490)</f>
        <v>0</v>
      </c>
      <c r="K490" s="44" t="str">
        <f>IFERROR(VLOOKUP(A490,物料参数!B:H,7,FALSE),"")</f>
        <v/>
      </c>
      <c r="L490" s="44" t="e">
        <f t="shared" si="56"/>
        <v>#VALUE!</v>
      </c>
      <c r="M490" s="44">
        <f t="shared" si="57"/>
        <v>0</v>
      </c>
    </row>
    <row r="491" spans="1:13" ht="15.95" customHeight="1" x14ac:dyDescent="0.15">
      <c r="A491" s="31">
        <f>物料参数!B490</f>
        <v>0</v>
      </c>
      <c r="B491" s="31" t="str">
        <f t="shared" si="52"/>
        <v/>
      </c>
      <c r="C491" s="31" t="str">
        <f t="shared" si="53"/>
        <v/>
      </c>
      <c r="D491" s="31" t="str">
        <f t="shared" si="54"/>
        <v/>
      </c>
      <c r="E491" s="31" t="str">
        <f t="shared" si="55"/>
        <v/>
      </c>
      <c r="G491" s="32">
        <f>SUMIFS(入库!F:F,入库!A:A,A491)</f>
        <v>0</v>
      </c>
      <c r="H491" s="32" t="str">
        <f>IFERROR(VLOOKUP(A491,物料参数!B:H,6,FALSE),"")</f>
        <v/>
      </c>
      <c r="I491" s="32" t="e">
        <f t="shared" si="58"/>
        <v>#VALUE!</v>
      </c>
      <c r="J491" s="44">
        <f>SUMIFS(出库!F:F,出库!A:A,A491)</f>
        <v>0</v>
      </c>
      <c r="K491" s="44" t="str">
        <f>IFERROR(VLOOKUP(A491,物料参数!B:H,7,FALSE),"")</f>
        <v/>
      </c>
      <c r="L491" s="44" t="e">
        <f t="shared" si="56"/>
        <v>#VALUE!</v>
      </c>
      <c r="M491" s="44">
        <f t="shared" si="57"/>
        <v>0</v>
      </c>
    </row>
    <row r="492" spans="1:13" ht="15.95" customHeight="1" x14ac:dyDescent="0.15">
      <c r="A492" s="31">
        <f>物料参数!B491</f>
        <v>0</v>
      </c>
      <c r="B492" s="31" t="str">
        <f t="shared" si="52"/>
        <v/>
      </c>
      <c r="C492" s="31" t="str">
        <f t="shared" si="53"/>
        <v/>
      </c>
      <c r="D492" s="31" t="str">
        <f t="shared" si="54"/>
        <v/>
      </c>
      <c r="E492" s="31" t="str">
        <f t="shared" si="55"/>
        <v/>
      </c>
      <c r="G492" s="32">
        <f>SUMIFS(入库!F:F,入库!A:A,A492)</f>
        <v>0</v>
      </c>
      <c r="H492" s="32" t="str">
        <f>IFERROR(VLOOKUP(A492,物料参数!B:H,6,FALSE),"")</f>
        <v/>
      </c>
      <c r="I492" s="32" t="e">
        <f t="shared" si="58"/>
        <v>#VALUE!</v>
      </c>
      <c r="J492" s="44">
        <f>SUMIFS(出库!F:F,出库!A:A,A492)</f>
        <v>0</v>
      </c>
      <c r="K492" s="44" t="str">
        <f>IFERROR(VLOOKUP(A492,物料参数!B:H,7,FALSE),"")</f>
        <v/>
      </c>
      <c r="L492" s="44" t="e">
        <f t="shared" si="56"/>
        <v>#VALUE!</v>
      </c>
      <c r="M492" s="44">
        <f t="shared" si="57"/>
        <v>0</v>
      </c>
    </row>
    <row r="493" spans="1:13" ht="15.95" customHeight="1" x14ac:dyDescent="0.15">
      <c r="A493" s="31">
        <f>物料参数!B492</f>
        <v>0</v>
      </c>
      <c r="B493" s="31" t="str">
        <f t="shared" si="52"/>
        <v/>
      </c>
      <c r="C493" s="31" t="str">
        <f t="shared" si="53"/>
        <v/>
      </c>
      <c r="D493" s="31" t="str">
        <f t="shared" si="54"/>
        <v/>
      </c>
      <c r="E493" s="31" t="str">
        <f t="shared" si="55"/>
        <v/>
      </c>
      <c r="G493" s="32">
        <f>SUMIFS(入库!F:F,入库!A:A,A493)</f>
        <v>0</v>
      </c>
      <c r="H493" s="32" t="str">
        <f>IFERROR(VLOOKUP(A493,物料参数!B:H,6,FALSE),"")</f>
        <v/>
      </c>
      <c r="I493" s="32" t="e">
        <f t="shared" si="58"/>
        <v>#VALUE!</v>
      </c>
      <c r="J493" s="44">
        <f>SUMIFS(出库!F:F,出库!A:A,A493)</f>
        <v>0</v>
      </c>
      <c r="K493" s="44" t="str">
        <f>IFERROR(VLOOKUP(A493,物料参数!B:H,7,FALSE),"")</f>
        <v/>
      </c>
      <c r="L493" s="44" t="e">
        <f t="shared" si="56"/>
        <v>#VALUE!</v>
      </c>
      <c r="M493" s="44">
        <f t="shared" si="57"/>
        <v>0</v>
      </c>
    </row>
    <row r="494" spans="1:13" ht="15.95" customHeight="1" x14ac:dyDescent="0.15">
      <c r="A494" s="31">
        <f>物料参数!B493</f>
        <v>0</v>
      </c>
      <c r="B494" s="31" t="str">
        <f t="shared" si="52"/>
        <v/>
      </c>
      <c r="C494" s="31" t="str">
        <f t="shared" si="53"/>
        <v/>
      </c>
      <c r="D494" s="31" t="str">
        <f t="shared" si="54"/>
        <v/>
      </c>
      <c r="E494" s="31" t="str">
        <f t="shared" si="55"/>
        <v/>
      </c>
      <c r="G494" s="32">
        <f>SUMIFS(入库!F:F,入库!A:A,A494)</f>
        <v>0</v>
      </c>
      <c r="H494" s="32" t="str">
        <f>IFERROR(VLOOKUP(A494,物料参数!B:H,6,FALSE),"")</f>
        <v/>
      </c>
      <c r="I494" s="32" t="e">
        <f t="shared" si="58"/>
        <v>#VALUE!</v>
      </c>
      <c r="J494" s="44">
        <f>SUMIFS(出库!F:F,出库!A:A,A494)</f>
        <v>0</v>
      </c>
      <c r="K494" s="44" t="str">
        <f>IFERROR(VLOOKUP(A494,物料参数!B:H,7,FALSE),"")</f>
        <v/>
      </c>
      <c r="L494" s="44" t="e">
        <f t="shared" si="56"/>
        <v>#VALUE!</v>
      </c>
      <c r="M494" s="44">
        <f t="shared" si="57"/>
        <v>0</v>
      </c>
    </row>
    <row r="495" spans="1:13" ht="15.95" customHeight="1" x14ac:dyDescent="0.15">
      <c r="A495" s="31">
        <f>物料参数!B494</f>
        <v>0</v>
      </c>
      <c r="B495" s="31" t="str">
        <f t="shared" si="52"/>
        <v/>
      </c>
      <c r="C495" s="31" t="str">
        <f t="shared" si="53"/>
        <v/>
      </c>
      <c r="D495" s="31" t="str">
        <f t="shared" si="54"/>
        <v/>
      </c>
      <c r="E495" s="31" t="str">
        <f t="shared" si="55"/>
        <v/>
      </c>
      <c r="G495" s="32">
        <f>SUMIFS(入库!F:F,入库!A:A,A495)</f>
        <v>0</v>
      </c>
      <c r="H495" s="32" t="str">
        <f>IFERROR(VLOOKUP(A495,物料参数!B:H,6,FALSE),"")</f>
        <v/>
      </c>
      <c r="I495" s="32" t="e">
        <f t="shared" si="58"/>
        <v>#VALUE!</v>
      </c>
      <c r="J495" s="44">
        <f>SUMIFS(出库!F:F,出库!A:A,A495)</f>
        <v>0</v>
      </c>
      <c r="K495" s="44" t="str">
        <f>IFERROR(VLOOKUP(A495,物料参数!B:H,7,FALSE),"")</f>
        <v/>
      </c>
      <c r="L495" s="44" t="e">
        <f t="shared" si="56"/>
        <v>#VALUE!</v>
      </c>
      <c r="M495" s="44">
        <f t="shared" si="57"/>
        <v>0</v>
      </c>
    </row>
    <row r="496" spans="1:13" ht="15.95" customHeight="1" x14ac:dyDescent="0.15">
      <c r="A496" s="31">
        <f>物料参数!B495</f>
        <v>0</v>
      </c>
      <c r="B496" s="31" t="str">
        <f t="shared" si="52"/>
        <v/>
      </c>
      <c r="C496" s="31" t="str">
        <f t="shared" si="53"/>
        <v/>
      </c>
      <c r="D496" s="31" t="str">
        <f t="shared" si="54"/>
        <v/>
      </c>
      <c r="E496" s="31" t="str">
        <f t="shared" si="55"/>
        <v/>
      </c>
      <c r="G496" s="32">
        <f>SUMIFS(入库!F:F,入库!A:A,A496)</f>
        <v>0</v>
      </c>
      <c r="H496" s="32" t="str">
        <f>IFERROR(VLOOKUP(A496,物料参数!B:H,6,FALSE),"")</f>
        <v/>
      </c>
      <c r="I496" s="32" t="e">
        <f t="shared" si="58"/>
        <v>#VALUE!</v>
      </c>
      <c r="J496" s="44">
        <f>SUMIFS(出库!F:F,出库!A:A,A496)</f>
        <v>0</v>
      </c>
      <c r="K496" s="44" t="str">
        <f>IFERROR(VLOOKUP(A496,物料参数!B:H,7,FALSE),"")</f>
        <v/>
      </c>
      <c r="L496" s="44" t="e">
        <f t="shared" si="56"/>
        <v>#VALUE!</v>
      </c>
      <c r="M496" s="44">
        <f t="shared" si="57"/>
        <v>0</v>
      </c>
    </row>
    <row r="497" spans="1:16" ht="15.95" customHeight="1" x14ac:dyDescent="0.15">
      <c r="A497" s="31">
        <f>物料参数!B496</f>
        <v>0</v>
      </c>
      <c r="B497" s="31" t="str">
        <f t="shared" si="52"/>
        <v/>
      </c>
      <c r="C497" s="31" t="str">
        <f t="shared" si="53"/>
        <v/>
      </c>
      <c r="D497" s="31" t="str">
        <f t="shared" si="54"/>
        <v/>
      </c>
      <c r="E497" s="31" t="str">
        <f t="shared" si="55"/>
        <v/>
      </c>
      <c r="G497" s="32">
        <f>SUMIFS(入库!F:F,入库!A:A,A497)</f>
        <v>0</v>
      </c>
      <c r="H497" s="32" t="str">
        <f>IFERROR(VLOOKUP(A497,物料参数!B:H,6,FALSE),"")</f>
        <v/>
      </c>
      <c r="I497" s="32" t="e">
        <f t="shared" si="58"/>
        <v>#VALUE!</v>
      </c>
      <c r="J497" s="44">
        <f>SUMIFS(出库!F:F,出库!A:A,A497)</f>
        <v>0</v>
      </c>
      <c r="K497" s="44" t="str">
        <f>IFERROR(VLOOKUP(A497,物料参数!B:H,7,FALSE),"")</f>
        <v/>
      </c>
      <c r="L497" s="44" t="e">
        <f t="shared" si="56"/>
        <v>#VALUE!</v>
      </c>
      <c r="M497" s="44">
        <f t="shared" si="57"/>
        <v>0</v>
      </c>
    </row>
    <row r="498" spans="1:16" ht="15.95" customHeight="1" x14ac:dyDescent="0.15">
      <c r="A498" s="31">
        <f>物料参数!B497</f>
        <v>0</v>
      </c>
      <c r="B498" s="31" t="str">
        <f t="shared" si="52"/>
        <v/>
      </c>
      <c r="C498" s="31" t="str">
        <f t="shared" si="53"/>
        <v/>
      </c>
      <c r="D498" s="31" t="str">
        <f t="shared" si="54"/>
        <v/>
      </c>
      <c r="E498" s="31" t="str">
        <f t="shared" si="55"/>
        <v/>
      </c>
      <c r="G498" s="32">
        <f>SUMIFS(入库!F:F,入库!A:A,A498)</f>
        <v>0</v>
      </c>
      <c r="H498" s="32" t="str">
        <f>IFERROR(VLOOKUP(A498,物料参数!B:H,6,FALSE),"")</f>
        <v/>
      </c>
      <c r="I498" s="32" t="e">
        <f t="shared" si="58"/>
        <v>#VALUE!</v>
      </c>
      <c r="J498" s="44">
        <f>SUMIFS(出库!F:F,出库!A:A,A498)</f>
        <v>0</v>
      </c>
      <c r="K498" s="44" t="str">
        <f>IFERROR(VLOOKUP(A498,物料参数!B:H,7,FALSE),"")</f>
        <v/>
      </c>
      <c r="L498" s="44" t="e">
        <f t="shared" si="56"/>
        <v>#VALUE!</v>
      </c>
      <c r="M498" s="44">
        <f t="shared" si="57"/>
        <v>0</v>
      </c>
    </row>
    <row r="499" spans="1:16" ht="15.95" customHeight="1" x14ac:dyDescent="0.15">
      <c r="A499" s="31">
        <f>物料参数!B498</f>
        <v>0</v>
      </c>
      <c r="B499" s="31" t="str">
        <f t="shared" si="52"/>
        <v/>
      </c>
      <c r="C499" s="31" t="str">
        <f t="shared" si="53"/>
        <v/>
      </c>
      <c r="D499" s="31" t="str">
        <f t="shared" si="54"/>
        <v/>
      </c>
      <c r="E499" s="31" t="str">
        <f t="shared" si="55"/>
        <v/>
      </c>
      <c r="G499" s="32">
        <f>SUMIFS(入库!F:F,入库!A:A,A499)</f>
        <v>0</v>
      </c>
      <c r="H499" s="32" t="str">
        <f>IFERROR(VLOOKUP(A499,物料参数!B:H,6,FALSE),"")</f>
        <v/>
      </c>
      <c r="I499" s="32" t="e">
        <f t="shared" si="58"/>
        <v>#VALUE!</v>
      </c>
      <c r="J499" s="44">
        <f>SUMIFS(出库!F:F,出库!A:A,A499)</f>
        <v>0</v>
      </c>
      <c r="K499" s="44" t="str">
        <f>IFERROR(VLOOKUP(A499,物料参数!B:H,7,FALSE),"")</f>
        <v/>
      </c>
      <c r="L499" s="44" t="e">
        <f t="shared" si="56"/>
        <v>#VALUE!</v>
      </c>
      <c r="M499" s="44">
        <f t="shared" si="57"/>
        <v>0</v>
      </c>
    </row>
    <row r="500" spans="1:16" ht="15.95" customHeight="1" x14ac:dyDescent="0.15">
      <c r="A500" s="31">
        <f>物料参数!B499</f>
        <v>0</v>
      </c>
      <c r="B500" s="31" t="str">
        <f t="shared" si="52"/>
        <v/>
      </c>
      <c r="C500" s="31" t="str">
        <f t="shared" si="53"/>
        <v/>
      </c>
      <c r="D500" s="31" t="str">
        <f t="shared" si="54"/>
        <v/>
      </c>
      <c r="E500" s="31" t="str">
        <f t="shared" si="55"/>
        <v/>
      </c>
      <c r="G500" s="32">
        <f>SUMIFS(入库!F:F,入库!A:A,A500)</f>
        <v>0</v>
      </c>
      <c r="H500" s="32" t="str">
        <f>IFERROR(VLOOKUP(A500,物料参数!B:H,6,FALSE),"")</f>
        <v/>
      </c>
      <c r="I500" s="32" t="e">
        <f t="shared" si="58"/>
        <v>#VALUE!</v>
      </c>
      <c r="J500" s="44">
        <f>SUMIFS(出库!F:F,出库!A:A,A500)</f>
        <v>0</v>
      </c>
      <c r="K500" s="44" t="str">
        <f>IFERROR(VLOOKUP(A500,物料参数!B:H,7,FALSE),"")</f>
        <v/>
      </c>
      <c r="L500" s="44" t="e">
        <f t="shared" si="56"/>
        <v>#VALUE!</v>
      </c>
      <c r="M500" s="44">
        <f t="shared" si="57"/>
        <v>0</v>
      </c>
    </row>
    <row r="501" spans="1:16" ht="15.95" customHeight="1" x14ac:dyDescent="0.15">
      <c r="A501" s="31">
        <f>物料参数!B500</f>
        <v>0</v>
      </c>
      <c r="B501" s="31" t="str">
        <f t="shared" si="52"/>
        <v/>
      </c>
      <c r="C501" s="45" t="str">
        <f t="shared" si="53"/>
        <v/>
      </c>
      <c r="D501" s="45" t="str">
        <f t="shared" si="54"/>
        <v/>
      </c>
      <c r="E501" s="45" t="str">
        <f t="shared" si="55"/>
        <v/>
      </c>
      <c r="F501" s="46"/>
      <c r="G501" s="47">
        <f>SUMIFS(入库!F:F,入库!A:A,A501)</f>
        <v>0</v>
      </c>
      <c r="H501" s="32" t="str">
        <f>IFERROR(VLOOKUP(A501,物料参数!B:H,6,FALSE),"")</f>
        <v/>
      </c>
      <c r="I501" s="32" t="e">
        <f t="shared" si="58"/>
        <v>#VALUE!</v>
      </c>
      <c r="J501" s="44">
        <f>SUMIFS(出库!F:F,出库!A:A,A501)</f>
        <v>0</v>
      </c>
      <c r="K501" s="44" t="str">
        <f>IFERROR(VLOOKUP(A501,物料参数!B:H,7,FALSE),"")</f>
        <v/>
      </c>
      <c r="L501" s="44" t="e">
        <f t="shared" si="56"/>
        <v>#VALUE!</v>
      </c>
      <c r="M501" s="44">
        <f t="shared" si="57"/>
        <v>0</v>
      </c>
    </row>
    <row r="502" spans="1:16" s="29" customFormat="1" ht="15.95" customHeight="1" x14ac:dyDescent="0.15">
      <c r="A502" s="48"/>
      <c r="B502" s="49"/>
      <c r="C502" s="49"/>
      <c r="D502" s="49"/>
      <c r="E502" s="49"/>
      <c r="F502" s="48"/>
      <c r="G502" s="50"/>
      <c r="H502" s="50"/>
      <c r="I502" s="50"/>
      <c r="J502" s="54"/>
      <c r="K502" s="54"/>
      <c r="L502" s="54"/>
      <c r="M502" s="54"/>
      <c r="N502" s="55"/>
      <c r="O502" s="55"/>
      <c r="P502" s="55"/>
    </row>
    <row r="503" spans="1:16" ht="15.95" customHeight="1" x14ac:dyDescent="0.15">
      <c r="A503" s="51"/>
      <c r="B503" s="52"/>
      <c r="C503" s="52"/>
      <c r="D503" s="52"/>
      <c r="E503" s="52"/>
      <c r="F503" s="51"/>
      <c r="G503" s="53"/>
      <c r="H503" s="53"/>
      <c r="I503" s="53"/>
      <c r="J503" s="35"/>
    </row>
    <row r="504" spans="1:16" ht="15.95" customHeight="1" x14ac:dyDescent="0.15">
      <c r="A504" s="51"/>
      <c r="B504" s="52"/>
      <c r="C504" s="52"/>
      <c r="D504" s="52"/>
      <c r="E504" s="52"/>
      <c r="F504" s="51"/>
      <c r="G504" s="53"/>
      <c r="H504" s="53"/>
      <c r="I504" s="53"/>
      <c r="J504" s="35"/>
    </row>
    <row r="505" spans="1:16" ht="15.95" customHeight="1" x14ac:dyDescent="0.15">
      <c r="A505" s="51"/>
      <c r="B505" s="52"/>
      <c r="C505" s="52"/>
      <c r="D505" s="52"/>
      <c r="E505" s="52"/>
      <c r="F505" s="51"/>
      <c r="G505" s="53"/>
      <c r="H505" s="53"/>
      <c r="I505" s="53"/>
      <c r="J505" s="35"/>
    </row>
    <row r="506" spans="1:16" ht="15.95" customHeight="1" x14ac:dyDescent="0.15">
      <c r="A506" s="51"/>
      <c r="B506" s="52"/>
      <c r="C506" s="52"/>
      <c r="D506" s="52"/>
      <c r="E506" s="52"/>
      <c r="F506" s="51"/>
      <c r="G506" s="53"/>
      <c r="H506" s="53"/>
      <c r="I506" s="53"/>
      <c r="J506" s="35"/>
    </row>
    <row r="507" spans="1:16" ht="15.95" customHeight="1" x14ac:dyDescent="0.15">
      <c r="A507" s="51"/>
      <c r="B507" s="52"/>
      <c r="C507" s="52"/>
      <c r="D507" s="52"/>
      <c r="E507" s="52"/>
      <c r="F507" s="51"/>
      <c r="G507" s="53"/>
      <c r="H507" s="53"/>
      <c r="I507" s="53"/>
      <c r="J507" s="35"/>
    </row>
    <row r="508" spans="1:16" ht="15.95" customHeight="1" x14ac:dyDescent="0.15">
      <c r="A508" s="51"/>
      <c r="B508" s="52"/>
      <c r="C508" s="52"/>
      <c r="D508" s="52"/>
      <c r="E508" s="52"/>
      <c r="F508" s="51"/>
      <c r="G508" s="53"/>
      <c r="H508" s="53"/>
      <c r="I508" s="53"/>
      <c r="J508" s="35"/>
    </row>
    <row r="509" spans="1:16" ht="15.95" customHeight="1" x14ac:dyDescent="0.15">
      <c r="A509" s="51"/>
      <c r="B509" s="52"/>
      <c r="C509" s="52"/>
      <c r="D509" s="52"/>
      <c r="E509" s="52"/>
      <c r="F509" s="51"/>
      <c r="G509" s="53"/>
      <c r="H509" s="53"/>
      <c r="I509" s="53"/>
      <c r="J509" s="35"/>
    </row>
    <row r="510" spans="1:16" ht="15.95" customHeight="1" x14ac:dyDescent="0.15">
      <c r="A510" s="51"/>
      <c r="B510" s="52"/>
      <c r="C510" s="52"/>
      <c r="D510" s="52"/>
      <c r="E510" s="52"/>
      <c r="F510" s="51"/>
      <c r="G510" s="53"/>
      <c r="H510" s="53"/>
      <c r="I510" s="53"/>
      <c r="J510" s="35"/>
    </row>
    <row r="511" spans="1:16" ht="15.95" customHeight="1" x14ac:dyDescent="0.15">
      <c r="A511" s="51"/>
      <c r="B511" s="52"/>
      <c r="C511" s="52"/>
      <c r="D511" s="52"/>
      <c r="E511" s="52"/>
      <c r="F511" s="51"/>
      <c r="G511" s="53"/>
      <c r="H511" s="53"/>
      <c r="I511" s="53"/>
      <c r="J511" s="35"/>
    </row>
    <row r="512" spans="1:16" ht="15.95" customHeight="1" x14ac:dyDescent="0.15">
      <c r="A512" s="51"/>
      <c r="B512" s="52"/>
      <c r="C512" s="52"/>
      <c r="D512" s="52"/>
      <c r="E512" s="52"/>
      <c r="F512" s="51"/>
      <c r="G512" s="53"/>
      <c r="H512" s="53"/>
      <c r="I512" s="53"/>
      <c r="J512" s="35"/>
    </row>
    <row r="513" spans="1:10" ht="15.95" customHeight="1" x14ac:dyDescent="0.15">
      <c r="A513" s="51"/>
      <c r="B513" s="52"/>
      <c r="C513" s="52"/>
      <c r="D513" s="52"/>
      <c r="E513" s="52"/>
      <c r="F513" s="51"/>
      <c r="G513" s="53"/>
      <c r="H513" s="53"/>
      <c r="I513" s="53"/>
      <c r="J513" s="35"/>
    </row>
    <row r="514" spans="1:10" ht="15.95" customHeight="1" x14ac:dyDescent="0.15">
      <c r="A514" s="51"/>
      <c r="B514" s="52"/>
      <c r="C514" s="52"/>
      <c r="D514" s="52"/>
      <c r="E514" s="52"/>
      <c r="F514" s="51"/>
      <c r="G514" s="53"/>
      <c r="H514" s="53"/>
      <c r="I514" s="53"/>
      <c r="J514" s="35"/>
    </row>
    <row r="515" spans="1:10" ht="15.95" customHeight="1" x14ac:dyDescent="0.15">
      <c r="A515" s="51"/>
      <c r="B515" s="52"/>
      <c r="C515" s="52"/>
      <c r="D515" s="52"/>
      <c r="E515" s="52"/>
      <c r="F515" s="51"/>
      <c r="G515" s="53"/>
      <c r="H515" s="53"/>
      <c r="I515" s="53"/>
      <c r="J515" s="35"/>
    </row>
    <row r="516" spans="1:10" ht="15.95" customHeight="1" x14ac:dyDescent="0.15">
      <c r="A516" s="51"/>
      <c r="B516" s="52"/>
      <c r="C516" s="52"/>
      <c r="D516" s="52"/>
      <c r="E516" s="52"/>
      <c r="F516" s="51"/>
      <c r="G516" s="53"/>
      <c r="H516" s="53"/>
      <c r="I516" s="53"/>
      <c r="J516" s="35"/>
    </row>
    <row r="517" spans="1:10" ht="15.95" customHeight="1" x14ac:dyDescent="0.15">
      <c r="A517" s="51"/>
      <c r="B517" s="52"/>
      <c r="C517" s="52"/>
      <c r="D517" s="52"/>
      <c r="E517" s="52"/>
      <c r="F517" s="51"/>
      <c r="G517" s="53"/>
      <c r="H517" s="53"/>
      <c r="I517" s="53"/>
      <c r="J517" s="35"/>
    </row>
    <row r="518" spans="1:10" ht="15.95" customHeight="1" x14ac:dyDescent="0.15">
      <c r="A518" s="51"/>
      <c r="B518" s="52"/>
      <c r="C518" s="52"/>
      <c r="D518" s="52"/>
      <c r="E518" s="52"/>
      <c r="F518" s="51"/>
      <c r="G518" s="53"/>
      <c r="H518" s="53"/>
      <c r="I518" s="53"/>
      <c r="J518" s="35"/>
    </row>
    <row r="519" spans="1:10" ht="15.95" customHeight="1" x14ac:dyDescent="0.15">
      <c r="A519" s="51"/>
      <c r="B519" s="52"/>
      <c r="C519" s="52"/>
      <c r="D519" s="52"/>
      <c r="E519" s="52"/>
      <c r="F519" s="51"/>
      <c r="G519" s="53"/>
      <c r="H519" s="53"/>
      <c r="I519" s="53"/>
      <c r="J519" s="35"/>
    </row>
    <row r="520" spans="1:10" ht="15.95" customHeight="1" x14ac:dyDescent="0.15">
      <c r="A520" s="51"/>
      <c r="B520" s="52"/>
      <c r="C520" s="52"/>
      <c r="D520" s="52"/>
      <c r="E520" s="52"/>
      <c r="F520" s="51"/>
      <c r="G520" s="53"/>
      <c r="H520" s="53"/>
      <c r="I520" s="53"/>
      <c r="J520" s="35"/>
    </row>
    <row r="521" spans="1:10" ht="15.95" customHeight="1" x14ac:dyDescent="0.15">
      <c r="A521" s="51"/>
      <c r="B521" s="52"/>
      <c r="C521" s="52"/>
      <c r="D521" s="52"/>
      <c r="E521" s="52"/>
      <c r="F521" s="51"/>
      <c r="G521" s="53"/>
      <c r="H521" s="53"/>
      <c r="I521" s="53"/>
      <c r="J521" s="35"/>
    </row>
    <row r="522" spans="1:10" ht="15.95" customHeight="1" x14ac:dyDescent="0.15">
      <c r="A522" s="51"/>
      <c r="B522" s="52"/>
      <c r="C522" s="52"/>
      <c r="D522" s="52"/>
      <c r="E522" s="52"/>
      <c r="F522" s="51"/>
      <c r="G522" s="53"/>
      <c r="H522" s="53"/>
      <c r="I522" s="53"/>
      <c r="J522" s="35"/>
    </row>
    <row r="523" spans="1:10" ht="15.95" customHeight="1" x14ac:dyDescent="0.15">
      <c r="A523" s="51"/>
      <c r="B523" s="52"/>
      <c r="C523" s="52"/>
      <c r="D523" s="52"/>
      <c r="E523" s="52"/>
      <c r="F523" s="51"/>
      <c r="G523" s="53"/>
      <c r="H523" s="53"/>
      <c r="I523" s="53"/>
      <c r="J523" s="35"/>
    </row>
    <row r="524" spans="1:10" ht="15.95" customHeight="1" x14ac:dyDescent="0.15">
      <c r="A524" s="51"/>
      <c r="B524" s="52"/>
      <c r="C524" s="52"/>
      <c r="D524" s="52"/>
      <c r="E524" s="52"/>
      <c r="F524" s="51"/>
      <c r="G524" s="53"/>
      <c r="H524" s="53"/>
      <c r="I524" s="53"/>
      <c r="J524" s="35"/>
    </row>
    <row r="525" spans="1:10" ht="15.95" customHeight="1" x14ac:dyDescent="0.15">
      <c r="A525" s="51"/>
      <c r="B525" s="52"/>
      <c r="C525" s="52"/>
      <c r="D525" s="52"/>
      <c r="E525" s="52"/>
      <c r="F525" s="51"/>
      <c r="G525" s="53"/>
      <c r="H525" s="53"/>
      <c r="I525" s="53"/>
      <c r="J525" s="35"/>
    </row>
    <row r="526" spans="1:10" ht="15.95" customHeight="1" x14ac:dyDescent="0.15">
      <c r="A526" s="51"/>
      <c r="B526" s="52"/>
      <c r="C526" s="52"/>
      <c r="D526" s="52"/>
      <c r="E526" s="52"/>
      <c r="F526" s="51"/>
      <c r="G526" s="53"/>
      <c r="H526" s="53"/>
      <c r="I526" s="53"/>
      <c r="J526" s="35"/>
    </row>
    <row r="527" spans="1:10" ht="15.95" customHeight="1" x14ac:dyDescent="0.15">
      <c r="A527" s="51"/>
      <c r="B527" s="52"/>
      <c r="C527" s="52"/>
      <c r="D527" s="52"/>
      <c r="E527" s="52"/>
      <c r="F527" s="51"/>
      <c r="G527" s="53"/>
      <c r="H527" s="53"/>
      <c r="I527" s="53"/>
      <c r="J527" s="35"/>
    </row>
    <row r="528" spans="1:10" ht="15.95" customHeight="1" x14ac:dyDescent="0.15">
      <c r="A528" s="51"/>
      <c r="B528" s="52"/>
      <c r="C528" s="52"/>
      <c r="D528" s="52"/>
      <c r="E528" s="52"/>
      <c r="F528" s="51"/>
      <c r="G528" s="53"/>
      <c r="H528" s="53"/>
      <c r="I528" s="53"/>
      <c r="J528" s="35"/>
    </row>
    <row r="529" spans="1:10" ht="15.95" customHeight="1" x14ac:dyDescent="0.15">
      <c r="A529" s="51"/>
      <c r="B529" s="52"/>
      <c r="C529" s="52"/>
      <c r="D529" s="52"/>
      <c r="E529" s="52"/>
      <c r="F529" s="51"/>
      <c r="G529" s="53"/>
      <c r="H529" s="53"/>
      <c r="I529" s="53"/>
      <c r="J529" s="35"/>
    </row>
    <row r="530" spans="1:10" ht="15.95" customHeight="1" x14ac:dyDescent="0.15">
      <c r="A530" s="51"/>
      <c r="B530" s="52"/>
      <c r="C530" s="52"/>
      <c r="D530" s="52"/>
      <c r="E530" s="52"/>
      <c r="F530" s="51"/>
      <c r="G530" s="53"/>
      <c r="H530" s="53"/>
      <c r="I530" s="53"/>
      <c r="J530" s="35"/>
    </row>
    <row r="531" spans="1:10" ht="15.95" customHeight="1" x14ac:dyDescent="0.15">
      <c r="A531" s="51"/>
      <c r="B531" s="52"/>
      <c r="C531" s="52"/>
      <c r="D531" s="52"/>
      <c r="E531" s="52"/>
      <c r="F531" s="51"/>
      <c r="G531" s="53"/>
      <c r="H531" s="53"/>
      <c r="I531" s="53"/>
      <c r="J531" s="35"/>
    </row>
    <row r="532" spans="1:10" ht="15.95" customHeight="1" x14ac:dyDescent="0.15">
      <c r="A532" s="51"/>
      <c r="B532" s="52"/>
      <c r="C532" s="52"/>
      <c r="D532" s="52"/>
      <c r="E532" s="52"/>
      <c r="F532" s="51"/>
      <c r="G532" s="53"/>
      <c r="H532" s="53"/>
      <c r="I532" s="53"/>
      <c r="J532" s="35"/>
    </row>
    <row r="533" spans="1:10" ht="15.95" customHeight="1" x14ac:dyDescent="0.15">
      <c r="A533" s="51"/>
      <c r="B533" s="52"/>
      <c r="C533" s="52"/>
      <c r="D533" s="52"/>
      <c r="E533" s="52"/>
      <c r="F533" s="51"/>
      <c r="G533" s="53"/>
      <c r="H533" s="53"/>
      <c r="I533" s="53"/>
      <c r="J533" s="35"/>
    </row>
    <row r="534" spans="1:10" ht="15.95" customHeight="1" x14ac:dyDescent="0.15">
      <c r="A534" s="51"/>
      <c r="B534" s="52"/>
      <c r="C534" s="52"/>
      <c r="D534" s="52"/>
      <c r="E534" s="52"/>
      <c r="F534" s="51"/>
      <c r="G534" s="53"/>
      <c r="H534" s="53"/>
      <c r="I534" s="53"/>
      <c r="J534" s="35"/>
    </row>
    <row r="535" spans="1:10" ht="15.95" customHeight="1" x14ac:dyDescent="0.15">
      <c r="A535" s="51"/>
      <c r="B535" s="52"/>
      <c r="C535" s="52"/>
      <c r="D535" s="52"/>
      <c r="E535" s="52"/>
      <c r="F535" s="51"/>
      <c r="G535" s="53"/>
      <c r="H535" s="53"/>
      <c r="I535" s="53"/>
      <c r="J535" s="35"/>
    </row>
    <row r="536" spans="1:10" ht="15.95" customHeight="1" x14ac:dyDescent="0.15">
      <c r="A536" s="56"/>
      <c r="B536" s="57"/>
      <c r="C536" s="57"/>
      <c r="D536" s="57"/>
      <c r="E536" s="57"/>
      <c r="F536" s="56"/>
      <c r="G536" s="58"/>
      <c r="H536" s="58"/>
      <c r="I536" s="59"/>
    </row>
  </sheetData>
  <mergeCells count="10">
    <mergeCell ref="A1:M1"/>
    <mergeCell ref="G2:I2"/>
    <mergeCell ref="J2:L2"/>
    <mergeCell ref="A2:A3"/>
    <mergeCell ref="B2:B3"/>
    <mergeCell ref="C2:C3"/>
    <mergeCell ref="D2:D3"/>
    <mergeCell ref="E2:E3"/>
    <mergeCell ref="F2:F3"/>
    <mergeCell ref="M2:M3"/>
  </mergeCells>
  <phoneticPr fontId="16" type="noConversion"/>
  <pageMargins left="0.69930555555555596" right="0.69930555555555596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>
      <selection sqref="A1:K1"/>
    </sheetView>
  </sheetViews>
  <sheetFormatPr defaultColWidth="9" defaultRowHeight="18" x14ac:dyDescent="0.15"/>
  <cols>
    <col min="1" max="1" width="13.375" style="4" customWidth="1"/>
    <col min="2" max="2" width="13.75" style="25"/>
    <col min="3" max="11" width="9" style="25"/>
    <col min="12" max="16" width="9" style="4"/>
    <col min="17" max="16384" width="9" style="2"/>
  </cols>
  <sheetData>
    <row r="1" spans="1:16384" ht="66" customHeight="1" x14ac:dyDescent="0.15">
      <c r="A1" s="128" t="s">
        <v>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6384" customFormat="1" x14ac:dyDescent="0.15">
      <c r="A2" s="4"/>
      <c r="B2" s="26"/>
      <c r="C2" s="26"/>
      <c r="D2" s="26"/>
      <c r="E2" s="26"/>
      <c r="F2" s="26"/>
      <c r="G2" s="26"/>
      <c r="H2" s="26"/>
      <c r="I2" s="25"/>
      <c r="J2" s="25"/>
      <c r="K2" s="25"/>
      <c r="L2" s="4"/>
      <c r="M2" s="4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customFormat="1" ht="36.950000000000003" customHeight="1" x14ac:dyDescent="0.15">
      <c r="A3" s="4"/>
      <c r="B3" s="129" t="s">
        <v>61</v>
      </c>
      <c r="C3" s="129"/>
      <c r="D3" s="27" t="s">
        <v>13</v>
      </c>
      <c r="E3" s="26"/>
      <c r="F3" s="26"/>
      <c r="G3" s="26"/>
      <c r="H3" s="26"/>
      <c r="I3" s="25"/>
      <c r="J3" s="25"/>
      <c r="K3" s="25"/>
      <c r="L3" s="4"/>
      <c r="M3" s="4"/>
      <c r="N3" s="4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spans="1:16384" customFormat="1" x14ac:dyDescent="0.15">
      <c r="A4" s="4"/>
      <c r="B4" s="26"/>
      <c r="C4" s="26"/>
      <c r="D4" s="26"/>
      <c r="E4" s="26"/>
      <c r="F4" s="26"/>
      <c r="G4" s="26"/>
      <c r="H4" s="26"/>
      <c r="I4" s="25"/>
      <c r="J4" s="25"/>
      <c r="K4" s="25"/>
      <c r="L4" s="4"/>
      <c r="M4" s="4"/>
      <c r="N4" s="4"/>
      <c r="O4" s="4"/>
      <c r="P4" s="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  <c r="XFD4" s="2"/>
    </row>
    <row r="5" spans="1:16384" customFormat="1" x14ac:dyDescent="0.15">
      <c r="A5" s="4"/>
      <c r="B5" s="26"/>
      <c r="C5" s="26"/>
      <c r="D5" s="26"/>
      <c r="E5" s="26"/>
      <c r="F5" s="26"/>
      <c r="G5" s="26"/>
      <c r="H5" s="26"/>
      <c r="I5" s="25"/>
      <c r="J5" s="25"/>
      <c r="K5" s="25"/>
      <c r="L5" s="4"/>
      <c r="M5" s="4"/>
      <c r="N5" s="4"/>
      <c r="O5" s="4"/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pans="1:16384" customFormat="1" x14ac:dyDescent="0.15">
      <c r="A6" s="4"/>
      <c r="B6" s="130" t="s">
        <v>62</v>
      </c>
      <c r="C6" s="131" t="str">
        <f>IFERROR(VLOOKUP(D3,出库!A:L,2,FALSE),"")</f>
        <v>A4纸</v>
      </c>
      <c r="D6" s="131"/>
      <c r="E6" s="25"/>
      <c r="F6" s="130" t="s">
        <v>63</v>
      </c>
      <c r="G6" s="130"/>
      <c r="H6" s="131" t="str">
        <f>IFERROR(VLOOKUP(D3,出库!A:L,3,FALSE),"")</f>
        <v>21*29</v>
      </c>
      <c r="I6" s="131"/>
      <c r="J6" s="25"/>
      <c r="K6" s="25"/>
      <c r="L6" s="4"/>
      <c r="M6" s="4"/>
      <c r="N6" s="4"/>
      <c r="O6" s="4"/>
      <c r="P6" s="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customFormat="1" x14ac:dyDescent="0.15">
      <c r="A7" s="4"/>
      <c r="B7" s="130"/>
      <c r="C7" s="131"/>
      <c r="D7" s="131"/>
      <c r="E7" s="25"/>
      <c r="F7" s="130"/>
      <c r="G7" s="130"/>
      <c r="H7" s="131"/>
      <c r="I7" s="131"/>
      <c r="J7" s="25"/>
      <c r="K7" s="25"/>
      <c r="L7" s="4"/>
      <c r="M7" s="4"/>
      <c r="N7" s="4"/>
      <c r="O7" s="4"/>
      <c r="P7" s="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  <c r="XFD7" s="2"/>
    </row>
    <row r="10" spans="1:16384" customFormat="1" x14ac:dyDescent="0.15">
      <c r="A10" s="4"/>
      <c r="B10" s="130" t="s">
        <v>64</v>
      </c>
      <c r="C10" s="131">
        <f>IFERROR(VLOOKUP(D3,库存!A:M,7,FALSE),"")</f>
        <v>40</v>
      </c>
      <c r="D10" s="131"/>
      <c r="E10" s="25"/>
      <c r="F10" s="130" t="s">
        <v>65</v>
      </c>
      <c r="G10" s="130"/>
      <c r="H10" s="131">
        <f>IFERROR(VLOOKUP(D3,库存!A:M,10,FALSE),"")</f>
        <v>23</v>
      </c>
      <c r="I10" s="131"/>
      <c r="J10" s="25"/>
      <c r="K10" s="25"/>
      <c r="L10" s="4"/>
      <c r="M10" s="4"/>
      <c r="N10" s="4"/>
      <c r="O10" s="4"/>
      <c r="P10" s="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pans="1:16384" customFormat="1" x14ac:dyDescent="0.15">
      <c r="A11" s="4"/>
      <c r="B11" s="130"/>
      <c r="C11" s="131"/>
      <c r="D11" s="131"/>
      <c r="E11" s="25"/>
      <c r="F11" s="130"/>
      <c r="G11" s="130"/>
      <c r="H11" s="131"/>
      <c r="I11" s="131"/>
      <c r="J11" s="25"/>
      <c r="K11" s="25"/>
      <c r="L11" s="4"/>
      <c r="M11" s="4"/>
      <c r="N11" s="4"/>
      <c r="O11" s="4"/>
      <c r="P11" s="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  <c r="XFD11" s="2"/>
    </row>
    <row r="14" spans="1:16384" customFormat="1" x14ac:dyDescent="0.15">
      <c r="A14" s="4"/>
      <c r="B14" s="130" t="s">
        <v>66</v>
      </c>
      <c r="C14" s="131">
        <f>IFERROR(VLOOKUP(D3,库存!A:M,13,FALSE),"")</f>
        <v>17</v>
      </c>
      <c r="D14" s="131"/>
      <c r="E14" s="25"/>
      <c r="F14" s="25"/>
      <c r="G14" s="25"/>
      <c r="H14" s="25"/>
      <c r="I14" s="25"/>
      <c r="J14" s="25"/>
      <c r="K14" s="25"/>
      <c r="L14" s="4"/>
      <c r="M14" s="4"/>
      <c r="N14" s="4"/>
      <c r="O14" s="4"/>
      <c r="P14" s="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  <row r="15" spans="1:16384" customFormat="1" x14ac:dyDescent="0.15">
      <c r="A15" s="4"/>
      <c r="B15" s="130"/>
      <c r="C15" s="131"/>
      <c r="D15" s="131"/>
      <c r="E15" s="25"/>
      <c r="F15" s="25"/>
      <c r="G15" s="25"/>
      <c r="H15" s="25"/>
      <c r="I15" s="25"/>
      <c r="J15" s="25"/>
      <c r="K15" s="25"/>
      <c r="L15" s="4"/>
      <c r="M15" s="4"/>
      <c r="N15" s="4"/>
      <c r="O15" s="4"/>
      <c r="P15" s="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2"/>
      <c r="XFD15" s="2"/>
    </row>
  </sheetData>
  <mergeCells count="12">
    <mergeCell ref="A1:K1"/>
    <mergeCell ref="B3:C3"/>
    <mergeCell ref="B6:B7"/>
    <mergeCell ref="B10:B11"/>
    <mergeCell ref="B14:B15"/>
    <mergeCell ref="C6:D7"/>
    <mergeCell ref="F6:G7"/>
    <mergeCell ref="H6:I7"/>
    <mergeCell ref="C10:D11"/>
    <mergeCell ref="F10:G11"/>
    <mergeCell ref="H10:I11"/>
    <mergeCell ref="C14:D15"/>
  </mergeCells>
  <phoneticPr fontId="16" type="noConversion"/>
  <pageMargins left="0.75" right="0.75" top="1" bottom="1" header="0.51180555555555596" footer="0.51180555555555596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0"/>
  <sheetViews>
    <sheetView workbookViewId="0">
      <selection sqref="A1:M1"/>
    </sheetView>
  </sheetViews>
  <sheetFormatPr defaultColWidth="9" defaultRowHeight="16.5" x14ac:dyDescent="0.15"/>
  <cols>
    <col min="1" max="3" width="9" style="7"/>
    <col min="4" max="4" width="12.5" style="7" customWidth="1"/>
    <col min="5" max="10" width="9" style="7"/>
    <col min="11" max="11" width="17.25" style="7" customWidth="1"/>
    <col min="12" max="13" width="9" style="7"/>
    <col min="14" max="21" width="9" style="8"/>
  </cols>
  <sheetData>
    <row r="1" spans="1:13" ht="30" customHeight="1" x14ac:dyDescent="0.15">
      <c r="A1" s="108" t="s">
        <v>67</v>
      </c>
      <c r="B1" s="108"/>
      <c r="C1" s="109"/>
      <c r="D1" s="109"/>
      <c r="E1" s="109"/>
      <c r="F1" s="109"/>
      <c r="G1" s="109"/>
      <c r="H1" s="108"/>
      <c r="I1" s="109"/>
      <c r="J1" s="109"/>
      <c r="K1" s="109"/>
      <c r="L1" s="108"/>
      <c r="M1" s="108"/>
    </row>
    <row r="2" spans="1:13" ht="30" x14ac:dyDescent="0.15">
      <c r="A2" s="9" t="s">
        <v>68</v>
      </c>
      <c r="B2" s="10" t="s">
        <v>52</v>
      </c>
      <c r="C2" s="10" t="s">
        <v>53</v>
      </c>
      <c r="D2" s="10" t="s">
        <v>3</v>
      </c>
      <c r="E2" s="10" t="s">
        <v>4</v>
      </c>
      <c r="F2" s="10" t="s">
        <v>5</v>
      </c>
      <c r="G2" s="11" t="s">
        <v>69</v>
      </c>
      <c r="H2" s="11" t="s">
        <v>70</v>
      </c>
      <c r="I2" s="11" t="s">
        <v>71</v>
      </c>
      <c r="J2" s="18" t="s">
        <v>35</v>
      </c>
      <c r="K2" s="19" t="s">
        <v>72</v>
      </c>
      <c r="L2" s="11" t="s">
        <v>73</v>
      </c>
      <c r="M2" s="20" t="s">
        <v>74</v>
      </c>
    </row>
    <row r="3" spans="1:13" ht="17.100000000000001" customHeight="1" x14ac:dyDescent="0.15">
      <c r="A3" s="12">
        <v>1</v>
      </c>
      <c r="B3" s="13" t="str">
        <f>物料参数!B3</f>
        <v>A0001</v>
      </c>
      <c r="C3" s="13" t="str">
        <f>IFERROR(VLOOKUP(B3,库存!A:K,2,FALSE),"")</f>
        <v>摄像头</v>
      </c>
      <c r="D3" s="13" t="str">
        <f>IFERROR(VLOOKUP(B3,库存!A:K,3,FALSE),"")</f>
        <v>3.6mm</v>
      </c>
      <c r="E3" s="13" t="str">
        <f>IFERROR(VLOOKUP(B3,库存!A:K,4,FALSE),"")</f>
        <v>型号1</v>
      </c>
      <c r="F3" s="13" t="str">
        <f>IFERROR(VLOOKUP(B3,库存!A:K,5,FALSE),"")</f>
        <v>个</v>
      </c>
      <c r="G3" s="14">
        <f>IFERROR(VLOOKUP(B3,库存!A:M,13,FALSE),"")</f>
        <v>21</v>
      </c>
      <c r="H3" s="15">
        <v>12</v>
      </c>
      <c r="I3" s="14">
        <f>IFERROR((H3-G3),"")</f>
        <v>-9</v>
      </c>
      <c r="J3" s="21">
        <f>IFERROR(VLOOKUP(B3,物料参数!B:H,6,FALSE),"")</f>
        <v>99</v>
      </c>
      <c r="K3" s="22">
        <f>IFERROR(I3*J3,"")</f>
        <v>-891</v>
      </c>
      <c r="L3" s="23" t="str">
        <f t="shared" ref="L3:L20" si="0">IF(I3&lt;0,"盘亏",IF(I3=0,"",IF(I3&gt;0,"盘盈","")))</f>
        <v>盘亏</v>
      </c>
      <c r="M3" s="24"/>
    </row>
    <row r="4" spans="1:13" ht="17.100000000000001" customHeight="1" x14ac:dyDescent="0.15">
      <c r="A4" s="12">
        <v>2</v>
      </c>
      <c r="B4" s="13" t="str">
        <f>物料参数!B4</f>
        <v>A0002</v>
      </c>
      <c r="C4" s="13" t="str">
        <f>IFERROR(VLOOKUP(B4,库存!A:K,2,FALSE),"")</f>
        <v>A4纸</v>
      </c>
      <c r="D4" s="13" t="str">
        <f>IFERROR(VLOOKUP(B4,库存!A:K,3,FALSE),"")</f>
        <v>21*29</v>
      </c>
      <c r="E4" s="13" t="str">
        <f>IFERROR(VLOOKUP(B4,库存!A:K,4,FALSE),"")</f>
        <v>型号2</v>
      </c>
      <c r="F4" s="13" t="str">
        <f>IFERROR(VLOOKUP(B4,库存!A:K,5,FALSE),"")</f>
        <v>张</v>
      </c>
      <c r="G4" s="14">
        <f>IFERROR(VLOOKUP(B4,库存!A:M,13,FALSE),"")</f>
        <v>17</v>
      </c>
      <c r="H4" s="15">
        <v>50</v>
      </c>
      <c r="I4" s="14">
        <f t="shared" ref="I4:I67" si="1">IFERROR((H4-G4),"")</f>
        <v>33</v>
      </c>
      <c r="J4" s="21">
        <f>IFERROR(VLOOKUP(B4,物料参数!B:H,6,FALSE),"")</f>
        <v>39.9</v>
      </c>
      <c r="K4" s="22">
        <f t="shared" ref="K4:K67" si="2">IFERROR(I4*J4,"")</f>
        <v>1316.7</v>
      </c>
      <c r="L4" s="23" t="str">
        <f t="shared" si="0"/>
        <v>盘盈</v>
      </c>
      <c r="M4" s="24"/>
    </row>
    <row r="5" spans="1:13" ht="17.100000000000001" customHeight="1" x14ac:dyDescent="0.15">
      <c r="A5" s="12">
        <v>3</v>
      </c>
      <c r="B5" s="13" t="str">
        <f>物料参数!B5</f>
        <v>A0003</v>
      </c>
      <c r="C5" s="13" t="str">
        <f>IFERROR(VLOOKUP(B5,库存!A:K,2,FALSE),"")</f>
        <v>台灯</v>
      </c>
      <c r="D5" s="13" t="str">
        <f>IFERROR(VLOOKUP(B5,库存!A:K,3,FALSE),"")</f>
        <v>12*0.54</v>
      </c>
      <c r="E5" s="13" t="str">
        <f>IFERROR(VLOOKUP(B5,库存!A:K,4,FALSE),"")</f>
        <v>型号3</v>
      </c>
      <c r="F5" s="13" t="str">
        <f>IFERROR(VLOOKUP(B5,库存!A:K,5,FALSE),"")</f>
        <v>台</v>
      </c>
      <c r="G5" s="14">
        <f>IFERROR(VLOOKUP(B5,库存!A:M,13,FALSE),"")</f>
        <v>46</v>
      </c>
      <c r="H5" s="15">
        <v>577</v>
      </c>
      <c r="I5" s="14">
        <f t="shared" si="1"/>
        <v>531</v>
      </c>
      <c r="J5" s="21">
        <f>IFERROR(VLOOKUP(B5,物料参数!B:H,6,FALSE),"")</f>
        <v>49.9</v>
      </c>
      <c r="K5" s="22">
        <f t="shared" si="2"/>
        <v>26496.9</v>
      </c>
      <c r="L5" s="23" t="str">
        <f t="shared" si="0"/>
        <v>盘盈</v>
      </c>
      <c r="M5" s="24"/>
    </row>
    <row r="6" spans="1:13" ht="17.100000000000001" customHeight="1" x14ac:dyDescent="0.15">
      <c r="A6" s="12">
        <v>4</v>
      </c>
      <c r="B6" s="13" t="str">
        <f>物料参数!B6</f>
        <v>A0004</v>
      </c>
      <c r="C6" s="13" t="str">
        <f>IFERROR(VLOOKUP(B6,库存!A:K,2,FALSE),"")</f>
        <v>塑料盒</v>
      </c>
      <c r="D6" s="13" t="str">
        <f>IFERROR(VLOOKUP(B6,库存!A:K,3,FALSE),"")</f>
        <v>12cm×20cm</v>
      </c>
      <c r="E6" s="13" t="str">
        <f>IFERROR(VLOOKUP(B6,库存!A:K,4,FALSE),"")</f>
        <v>型号4</v>
      </c>
      <c r="F6" s="13" t="str">
        <f>IFERROR(VLOOKUP(B6,库存!A:K,5,FALSE),"")</f>
        <v>箱</v>
      </c>
      <c r="G6" s="14">
        <f>IFERROR(VLOOKUP(B6,库存!A:M,13,FALSE),"")</f>
        <v>544</v>
      </c>
      <c r="H6" s="15">
        <v>46</v>
      </c>
      <c r="I6" s="14">
        <f t="shared" si="1"/>
        <v>-498</v>
      </c>
      <c r="J6" s="21">
        <f>IFERROR(VLOOKUP(B6,物料参数!B:H,6,FALSE),"")</f>
        <v>39.9</v>
      </c>
      <c r="K6" s="22">
        <f t="shared" si="2"/>
        <v>-19870.2</v>
      </c>
      <c r="L6" s="23" t="str">
        <f t="shared" si="0"/>
        <v>盘亏</v>
      </c>
      <c r="M6" s="24"/>
    </row>
    <row r="7" spans="1:13" ht="17.100000000000001" customHeight="1" x14ac:dyDescent="0.15">
      <c r="A7" s="12">
        <v>5</v>
      </c>
      <c r="B7" s="13" t="str">
        <f>物料参数!B7</f>
        <v>A0005</v>
      </c>
      <c r="C7" s="13" t="str">
        <f>IFERROR(VLOOKUP(B7,库存!A:K,2,FALSE),"")</f>
        <v>电热水壶</v>
      </c>
      <c r="D7" s="13" t="str">
        <f>IFERROR(VLOOKUP(B7,库存!A:K,3,FALSE),"")</f>
        <v>5L</v>
      </c>
      <c r="E7" s="13" t="str">
        <f>IFERROR(VLOOKUP(B7,库存!A:K,4,FALSE),"")</f>
        <v>型号5</v>
      </c>
      <c r="F7" s="13" t="str">
        <f>IFERROR(VLOOKUP(B7,库存!A:K,5,FALSE),"")</f>
        <v>个</v>
      </c>
      <c r="G7" s="14">
        <f>IFERROR(VLOOKUP(B7,库存!A:M,13,FALSE),"")</f>
        <v>0</v>
      </c>
      <c r="H7" s="15"/>
      <c r="I7" s="14">
        <f t="shared" si="1"/>
        <v>0</v>
      </c>
      <c r="J7" s="21">
        <f>IFERROR(VLOOKUP(B7,物料参数!B:H,6,FALSE),"")</f>
        <v>49.9</v>
      </c>
      <c r="K7" s="22">
        <f t="shared" si="2"/>
        <v>0</v>
      </c>
      <c r="L7" s="23" t="str">
        <f t="shared" si="0"/>
        <v/>
      </c>
      <c r="M7" s="24"/>
    </row>
    <row r="8" spans="1:13" ht="17.100000000000001" customHeight="1" x14ac:dyDescent="0.15">
      <c r="A8" s="12"/>
      <c r="B8" s="13">
        <f>物料参数!B8</f>
        <v>0</v>
      </c>
      <c r="C8" s="13" t="str">
        <f>IFERROR(VLOOKUP(B8,库存!A:K,2,FALSE),"")</f>
        <v/>
      </c>
      <c r="D8" s="13" t="str">
        <f>IFERROR(VLOOKUP(B8,库存!A:K,3,FALSE),"")</f>
        <v/>
      </c>
      <c r="E8" s="13" t="str">
        <f>IFERROR(VLOOKUP(B8,库存!A:K,4,FALSE),"")</f>
        <v/>
      </c>
      <c r="F8" s="13" t="str">
        <f>IFERROR(VLOOKUP(B8,库存!A:K,5,FALSE),"")</f>
        <v/>
      </c>
      <c r="G8" s="14">
        <f>IFERROR(VLOOKUP(B8,库存!A:M,13,FALSE),"")</f>
        <v>0</v>
      </c>
      <c r="H8" s="15"/>
      <c r="I8" s="14">
        <f t="shared" si="1"/>
        <v>0</v>
      </c>
      <c r="J8" s="21" t="str">
        <f>IFERROR(VLOOKUP(B8,物料参数!B:H,6,FALSE),"")</f>
        <v/>
      </c>
      <c r="K8" s="22" t="str">
        <f t="shared" si="2"/>
        <v/>
      </c>
      <c r="L8" s="23" t="str">
        <f t="shared" si="0"/>
        <v/>
      </c>
      <c r="M8" s="24"/>
    </row>
    <row r="9" spans="1:13" ht="17.100000000000001" customHeight="1" x14ac:dyDescent="0.15">
      <c r="A9" s="12"/>
      <c r="B9" s="13">
        <f>物料参数!B9</f>
        <v>0</v>
      </c>
      <c r="C9" s="13" t="str">
        <f>IFERROR(VLOOKUP(B9,库存!A:K,2,FALSE),"")</f>
        <v/>
      </c>
      <c r="D9" s="13" t="str">
        <f>IFERROR(VLOOKUP(B9,库存!A:K,3,FALSE),"")</f>
        <v/>
      </c>
      <c r="E9" s="13" t="str">
        <f>IFERROR(VLOOKUP(B9,库存!A:K,4,FALSE),"")</f>
        <v/>
      </c>
      <c r="F9" s="13" t="str">
        <f>IFERROR(VLOOKUP(B9,库存!A:K,5,FALSE),"")</f>
        <v/>
      </c>
      <c r="G9" s="14">
        <f>IFERROR(VLOOKUP(B9,库存!A:M,13,FALSE),"")</f>
        <v>0</v>
      </c>
      <c r="H9" s="15"/>
      <c r="I9" s="14">
        <f t="shared" si="1"/>
        <v>0</v>
      </c>
      <c r="J9" s="21" t="str">
        <f>IFERROR(VLOOKUP(B9,物料参数!B:H,6,FALSE),"")</f>
        <v/>
      </c>
      <c r="K9" s="22" t="str">
        <f t="shared" si="2"/>
        <v/>
      </c>
      <c r="L9" s="23" t="str">
        <f t="shared" si="0"/>
        <v/>
      </c>
      <c r="M9" s="24"/>
    </row>
    <row r="10" spans="1:13" ht="17.100000000000001" customHeight="1" x14ac:dyDescent="0.15">
      <c r="A10" s="12"/>
      <c r="B10" s="13">
        <f>物料参数!B10</f>
        <v>0</v>
      </c>
      <c r="C10" s="13" t="str">
        <f>IFERROR(VLOOKUP(B10,库存!A:K,2,FALSE),"")</f>
        <v/>
      </c>
      <c r="D10" s="13" t="str">
        <f>IFERROR(VLOOKUP(B10,库存!A:K,3,FALSE),"")</f>
        <v/>
      </c>
      <c r="E10" s="13" t="str">
        <f>IFERROR(VLOOKUP(B10,库存!A:K,4,FALSE),"")</f>
        <v/>
      </c>
      <c r="F10" s="13" t="str">
        <f>IFERROR(VLOOKUP(B10,库存!A:K,5,FALSE),"")</f>
        <v/>
      </c>
      <c r="G10" s="14">
        <f>IFERROR(VLOOKUP(B10,库存!A:M,13,FALSE),"")</f>
        <v>0</v>
      </c>
      <c r="H10" s="15"/>
      <c r="I10" s="14">
        <f t="shared" si="1"/>
        <v>0</v>
      </c>
      <c r="J10" s="21" t="str">
        <f>IFERROR(VLOOKUP(B10,物料参数!B:H,6,FALSE),"")</f>
        <v/>
      </c>
      <c r="K10" s="22" t="str">
        <f t="shared" si="2"/>
        <v/>
      </c>
      <c r="L10" s="23" t="str">
        <f t="shared" si="0"/>
        <v/>
      </c>
      <c r="M10" s="24"/>
    </row>
    <row r="11" spans="1:13" ht="17.100000000000001" customHeight="1" x14ac:dyDescent="0.15">
      <c r="A11" s="12"/>
      <c r="B11" s="13">
        <f>物料参数!B11</f>
        <v>0</v>
      </c>
      <c r="C11" s="13" t="str">
        <f>IFERROR(VLOOKUP(B11,库存!A:K,2,FALSE),"")</f>
        <v/>
      </c>
      <c r="D11" s="13" t="str">
        <f>IFERROR(VLOOKUP(B11,库存!A:K,3,FALSE),"")</f>
        <v/>
      </c>
      <c r="E11" s="13" t="str">
        <f>IFERROR(VLOOKUP(B11,库存!A:K,4,FALSE),"")</f>
        <v/>
      </c>
      <c r="F11" s="13" t="str">
        <f>IFERROR(VLOOKUP(B11,库存!A:K,5,FALSE),"")</f>
        <v/>
      </c>
      <c r="G11" s="14">
        <f>IFERROR(VLOOKUP(B11,库存!A:M,13,FALSE),"")</f>
        <v>0</v>
      </c>
      <c r="H11" s="15"/>
      <c r="I11" s="14">
        <f t="shared" si="1"/>
        <v>0</v>
      </c>
      <c r="J11" s="21" t="str">
        <f>IFERROR(VLOOKUP(B11,物料参数!B:H,6,FALSE),"")</f>
        <v/>
      </c>
      <c r="K11" s="22" t="str">
        <f t="shared" si="2"/>
        <v/>
      </c>
      <c r="L11" s="23" t="str">
        <f t="shared" si="0"/>
        <v/>
      </c>
      <c r="M11" s="24"/>
    </row>
    <row r="12" spans="1:13" ht="17.100000000000001" customHeight="1" x14ac:dyDescent="0.15">
      <c r="A12" s="12"/>
      <c r="B12" s="13">
        <f>物料参数!B12</f>
        <v>0</v>
      </c>
      <c r="C12" s="13" t="str">
        <f>IFERROR(VLOOKUP(B12,库存!A:K,2,FALSE),"")</f>
        <v/>
      </c>
      <c r="D12" s="13" t="str">
        <f>IFERROR(VLOOKUP(B12,库存!A:K,3,FALSE),"")</f>
        <v/>
      </c>
      <c r="E12" s="13" t="str">
        <f>IFERROR(VLOOKUP(B12,库存!A:K,4,FALSE),"")</f>
        <v/>
      </c>
      <c r="F12" s="13" t="str">
        <f>IFERROR(VLOOKUP(B12,库存!A:K,5,FALSE),"")</f>
        <v/>
      </c>
      <c r="G12" s="14">
        <f>IFERROR(VLOOKUP(B12,库存!A:M,13,FALSE),"")</f>
        <v>0</v>
      </c>
      <c r="H12" s="15"/>
      <c r="I12" s="14">
        <f t="shared" si="1"/>
        <v>0</v>
      </c>
      <c r="J12" s="21" t="str">
        <f>IFERROR(VLOOKUP(B12,物料参数!B:H,6,FALSE),"")</f>
        <v/>
      </c>
      <c r="K12" s="22" t="str">
        <f t="shared" si="2"/>
        <v/>
      </c>
      <c r="L12" s="23" t="str">
        <f t="shared" si="0"/>
        <v/>
      </c>
      <c r="M12" s="24"/>
    </row>
    <row r="13" spans="1:13" ht="17.100000000000001" customHeight="1" x14ac:dyDescent="0.15">
      <c r="A13" s="12"/>
      <c r="B13" s="13">
        <f>物料参数!B13</f>
        <v>0</v>
      </c>
      <c r="C13" s="13" t="str">
        <f>IFERROR(VLOOKUP(B13,库存!A:K,2,FALSE),"")</f>
        <v/>
      </c>
      <c r="D13" s="13" t="str">
        <f>IFERROR(VLOOKUP(B13,库存!A:K,3,FALSE),"")</f>
        <v/>
      </c>
      <c r="E13" s="13" t="str">
        <f>IFERROR(VLOOKUP(B13,库存!A:K,4,FALSE),"")</f>
        <v/>
      </c>
      <c r="F13" s="13" t="str">
        <f>IFERROR(VLOOKUP(B13,库存!A:K,5,FALSE),"")</f>
        <v/>
      </c>
      <c r="G13" s="14">
        <f>IFERROR(VLOOKUP(B13,库存!A:M,13,FALSE),"")</f>
        <v>0</v>
      </c>
      <c r="H13" s="15"/>
      <c r="I13" s="14">
        <f t="shared" si="1"/>
        <v>0</v>
      </c>
      <c r="J13" s="21" t="str">
        <f>IFERROR(VLOOKUP(B13,物料参数!B:H,6,FALSE),"")</f>
        <v/>
      </c>
      <c r="K13" s="22" t="str">
        <f t="shared" si="2"/>
        <v/>
      </c>
      <c r="L13" s="23" t="str">
        <f t="shared" si="0"/>
        <v/>
      </c>
      <c r="M13" s="24"/>
    </row>
    <row r="14" spans="1:13" ht="17.100000000000001" customHeight="1" x14ac:dyDescent="0.15">
      <c r="A14" s="12"/>
      <c r="B14" s="13">
        <f>物料参数!B14</f>
        <v>0</v>
      </c>
      <c r="C14" s="13" t="str">
        <f>IFERROR(VLOOKUP(B14,库存!A:K,2,FALSE),"")</f>
        <v/>
      </c>
      <c r="D14" s="13" t="str">
        <f>IFERROR(VLOOKUP(B14,库存!A:K,3,FALSE),"")</f>
        <v/>
      </c>
      <c r="E14" s="13" t="str">
        <f>IFERROR(VLOOKUP(B14,库存!A:K,4,FALSE),"")</f>
        <v/>
      </c>
      <c r="F14" s="13" t="str">
        <f>IFERROR(VLOOKUP(B14,库存!A:K,5,FALSE),"")</f>
        <v/>
      </c>
      <c r="G14" s="14">
        <f>IFERROR(VLOOKUP(B14,库存!A:M,13,FALSE),"")</f>
        <v>0</v>
      </c>
      <c r="H14" s="15"/>
      <c r="I14" s="14">
        <f t="shared" si="1"/>
        <v>0</v>
      </c>
      <c r="J14" s="21" t="str">
        <f>IFERROR(VLOOKUP(B14,物料参数!B:H,6,FALSE),"")</f>
        <v/>
      </c>
      <c r="K14" s="22" t="str">
        <f t="shared" si="2"/>
        <v/>
      </c>
      <c r="L14" s="23" t="str">
        <f t="shared" si="0"/>
        <v/>
      </c>
      <c r="M14" s="24"/>
    </row>
    <row r="15" spans="1:13" ht="17.100000000000001" customHeight="1" x14ac:dyDescent="0.15">
      <c r="A15" s="12"/>
      <c r="B15" s="13">
        <f>物料参数!B15</f>
        <v>0</v>
      </c>
      <c r="C15" s="13" t="str">
        <f>IFERROR(VLOOKUP(B15,库存!A:K,2,FALSE),"")</f>
        <v/>
      </c>
      <c r="D15" s="13" t="str">
        <f>IFERROR(VLOOKUP(B15,库存!A:K,3,FALSE),"")</f>
        <v/>
      </c>
      <c r="E15" s="13" t="str">
        <f>IFERROR(VLOOKUP(B15,库存!A:K,4,FALSE),"")</f>
        <v/>
      </c>
      <c r="F15" s="13" t="str">
        <f>IFERROR(VLOOKUP(B15,库存!A:K,5,FALSE),"")</f>
        <v/>
      </c>
      <c r="G15" s="14">
        <f>IFERROR(VLOOKUP(B15,库存!A:M,13,FALSE),"")</f>
        <v>0</v>
      </c>
      <c r="H15" s="15"/>
      <c r="I15" s="14">
        <f t="shared" si="1"/>
        <v>0</v>
      </c>
      <c r="J15" s="21" t="str">
        <f>IFERROR(VLOOKUP(B15,物料参数!B:H,6,FALSE),"")</f>
        <v/>
      </c>
      <c r="K15" s="22" t="str">
        <f t="shared" si="2"/>
        <v/>
      </c>
      <c r="L15" s="23" t="str">
        <f t="shared" si="0"/>
        <v/>
      </c>
      <c r="M15" s="24"/>
    </row>
    <row r="16" spans="1:13" ht="17.100000000000001" customHeight="1" x14ac:dyDescent="0.15">
      <c r="A16" s="12"/>
      <c r="B16" s="13">
        <f>物料参数!B16</f>
        <v>0</v>
      </c>
      <c r="C16" s="13" t="str">
        <f>IFERROR(VLOOKUP(B16,库存!A:K,2,FALSE),"")</f>
        <v/>
      </c>
      <c r="D16" s="13" t="str">
        <f>IFERROR(VLOOKUP(B16,库存!A:K,3,FALSE),"")</f>
        <v/>
      </c>
      <c r="E16" s="13" t="str">
        <f>IFERROR(VLOOKUP(B16,库存!A:K,4,FALSE),"")</f>
        <v/>
      </c>
      <c r="F16" s="13" t="str">
        <f>IFERROR(VLOOKUP(B16,库存!A:K,5,FALSE),"")</f>
        <v/>
      </c>
      <c r="G16" s="14">
        <f>IFERROR(VLOOKUP(B16,库存!A:M,13,FALSE),"")</f>
        <v>0</v>
      </c>
      <c r="H16" s="15"/>
      <c r="I16" s="14">
        <f t="shared" si="1"/>
        <v>0</v>
      </c>
      <c r="J16" s="21" t="str">
        <f>IFERROR(VLOOKUP(B16,物料参数!B:H,6,FALSE),"")</f>
        <v/>
      </c>
      <c r="K16" s="22" t="str">
        <f t="shared" si="2"/>
        <v/>
      </c>
      <c r="L16" s="23" t="str">
        <f t="shared" si="0"/>
        <v/>
      </c>
      <c r="M16" s="24"/>
    </row>
    <row r="17" spans="1:13" ht="17.100000000000001" customHeight="1" x14ac:dyDescent="0.15">
      <c r="A17" s="12"/>
      <c r="B17" s="13">
        <f>物料参数!B17</f>
        <v>0</v>
      </c>
      <c r="C17" s="13" t="str">
        <f>IFERROR(VLOOKUP(B17,库存!A:K,2,FALSE),"")</f>
        <v/>
      </c>
      <c r="D17" s="13" t="str">
        <f>IFERROR(VLOOKUP(B17,库存!A:K,3,FALSE),"")</f>
        <v/>
      </c>
      <c r="E17" s="13" t="str">
        <f>IFERROR(VLOOKUP(B17,库存!A:K,4,FALSE),"")</f>
        <v/>
      </c>
      <c r="F17" s="13" t="str">
        <f>IFERROR(VLOOKUP(B17,库存!A:K,5,FALSE),"")</f>
        <v/>
      </c>
      <c r="G17" s="14">
        <f>IFERROR(VLOOKUP(B17,库存!A:M,13,FALSE),"")</f>
        <v>0</v>
      </c>
      <c r="H17" s="16"/>
      <c r="I17" s="14">
        <f t="shared" si="1"/>
        <v>0</v>
      </c>
      <c r="J17" s="21" t="str">
        <f>IFERROR(VLOOKUP(B17,物料参数!B:H,6,FALSE),"")</f>
        <v/>
      </c>
      <c r="K17" s="22" t="str">
        <f t="shared" si="2"/>
        <v/>
      </c>
      <c r="L17" s="23" t="str">
        <f t="shared" si="0"/>
        <v/>
      </c>
      <c r="M17" s="16"/>
    </row>
    <row r="18" spans="1:13" ht="17.100000000000001" customHeight="1" x14ac:dyDescent="0.15">
      <c r="A18" s="12"/>
      <c r="B18" s="13">
        <f>物料参数!B18</f>
        <v>0</v>
      </c>
      <c r="C18" s="13" t="str">
        <f>IFERROR(VLOOKUP(B18,库存!A:K,2,FALSE),"")</f>
        <v/>
      </c>
      <c r="D18" s="13" t="str">
        <f>IFERROR(VLOOKUP(B18,库存!A:K,3,FALSE),"")</f>
        <v/>
      </c>
      <c r="E18" s="13" t="str">
        <f>IFERROR(VLOOKUP(B18,库存!A:K,4,FALSE),"")</f>
        <v/>
      </c>
      <c r="F18" s="13" t="str">
        <f>IFERROR(VLOOKUP(B18,库存!A:K,5,FALSE),"")</f>
        <v/>
      </c>
      <c r="G18" s="14">
        <f>IFERROR(VLOOKUP(B18,库存!A:M,13,FALSE),"")</f>
        <v>0</v>
      </c>
      <c r="H18" s="16"/>
      <c r="I18" s="14">
        <f t="shared" si="1"/>
        <v>0</v>
      </c>
      <c r="J18" s="21" t="str">
        <f>IFERROR(VLOOKUP(B18,物料参数!B:H,6,FALSE),"")</f>
        <v/>
      </c>
      <c r="K18" s="22" t="str">
        <f t="shared" si="2"/>
        <v/>
      </c>
      <c r="L18" s="23" t="str">
        <f t="shared" si="0"/>
        <v/>
      </c>
      <c r="M18" s="16"/>
    </row>
    <row r="19" spans="1:13" ht="17.100000000000001" customHeight="1" x14ac:dyDescent="0.15">
      <c r="A19" s="12"/>
      <c r="B19" s="13">
        <f>物料参数!B19</f>
        <v>0</v>
      </c>
      <c r="C19" s="13" t="str">
        <f>IFERROR(VLOOKUP(B19,库存!A:K,2,FALSE),"")</f>
        <v/>
      </c>
      <c r="D19" s="13" t="str">
        <f>IFERROR(VLOOKUP(B19,库存!A:K,3,FALSE),"")</f>
        <v/>
      </c>
      <c r="E19" s="13" t="str">
        <f>IFERROR(VLOOKUP(B19,库存!A:K,4,FALSE),"")</f>
        <v/>
      </c>
      <c r="F19" s="13" t="str">
        <f>IFERROR(VLOOKUP(B19,库存!A:K,5,FALSE),"")</f>
        <v/>
      </c>
      <c r="G19" s="14">
        <f>IFERROR(VLOOKUP(B19,库存!A:M,13,FALSE),"")</f>
        <v>0</v>
      </c>
      <c r="H19" s="16"/>
      <c r="I19" s="14">
        <f t="shared" si="1"/>
        <v>0</v>
      </c>
      <c r="J19" s="21" t="str">
        <f>IFERROR(VLOOKUP(B19,物料参数!B:H,6,FALSE),"")</f>
        <v/>
      </c>
      <c r="K19" s="22" t="str">
        <f t="shared" si="2"/>
        <v/>
      </c>
      <c r="L19" s="23" t="str">
        <f t="shared" si="0"/>
        <v/>
      </c>
      <c r="M19" s="16"/>
    </row>
    <row r="20" spans="1:13" ht="17.100000000000001" customHeight="1" x14ac:dyDescent="0.15">
      <c r="A20" s="12"/>
      <c r="B20" s="13">
        <f>物料参数!B20</f>
        <v>0</v>
      </c>
      <c r="C20" s="13" t="str">
        <f>IFERROR(VLOOKUP(B20,库存!A:K,2,FALSE),"")</f>
        <v/>
      </c>
      <c r="D20" s="13" t="str">
        <f>IFERROR(VLOOKUP(B20,库存!A:K,3,FALSE),"")</f>
        <v/>
      </c>
      <c r="E20" s="13" t="str">
        <f>IFERROR(VLOOKUP(B20,库存!A:K,4,FALSE),"")</f>
        <v/>
      </c>
      <c r="F20" s="13" t="str">
        <f>IFERROR(VLOOKUP(B20,库存!A:K,5,FALSE),"")</f>
        <v/>
      </c>
      <c r="G20" s="14">
        <f>IFERROR(VLOOKUP(B20,库存!A:M,13,FALSE),"")</f>
        <v>0</v>
      </c>
      <c r="H20" s="16"/>
      <c r="I20" s="14">
        <f t="shared" si="1"/>
        <v>0</v>
      </c>
      <c r="J20" s="21" t="str">
        <f>IFERROR(VLOOKUP(B20,物料参数!B:H,6,FALSE),"")</f>
        <v/>
      </c>
      <c r="K20" s="22" t="str">
        <f t="shared" si="2"/>
        <v/>
      </c>
      <c r="L20" s="23" t="str">
        <f t="shared" si="0"/>
        <v/>
      </c>
      <c r="M20" s="16"/>
    </row>
    <row r="21" spans="1:13" ht="17.100000000000001" customHeight="1" x14ac:dyDescent="0.15">
      <c r="A21" s="17"/>
      <c r="B21" s="13">
        <f>物料参数!B21</f>
        <v>0</v>
      </c>
      <c r="C21" s="13" t="str">
        <f>IFERROR(VLOOKUP(B21,库存!A:K,2,FALSE),"")</f>
        <v/>
      </c>
      <c r="D21" s="13" t="str">
        <f>IFERROR(VLOOKUP(B21,库存!A:K,3,FALSE),"")</f>
        <v/>
      </c>
      <c r="E21" s="13" t="str">
        <f>IFERROR(VLOOKUP(B21,库存!A:K,4,FALSE),"")</f>
        <v/>
      </c>
      <c r="F21" s="13" t="str">
        <f>IFERROR(VLOOKUP(B21,库存!A:K,5,FALSE),"")</f>
        <v/>
      </c>
      <c r="G21" s="14">
        <f>IFERROR(VLOOKUP(B21,库存!A:M,13,FALSE),"")</f>
        <v>0</v>
      </c>
      <c r="H21" s="17"/>
      <c r="I21" s="14">
        <f t="shared" si="1"/>
        <v>0</v>
      </c>
      <c r="J21" s="21" t="str">
        <f>IFERROR(VLOOKUP(B21,物料参数!B:H,6,FALSE),"")</f>
        <v/>
      </c>
      <c r="K21" s="22" t="str">
        <f t="shared" si="2"/>
        <v/>
      </c>
      <c r="L21" s="23" t="str">
        <f t="shared" ref="L21:L84" si="3">IF(I21&lt;0,"盘亏",IF(I21=0,"",IF(I21&gt;0,"盘盈","")))</f>
        <v/>
      </c>
      <c r="M21" s="17"/>
    </row>
    <row r="22" spans="1:13" ht="17.100000000000001" customHeight="1" x14ac:dyDescent="0.15">
      <c r="A22" s="17"/>
      <c r="B22" s="13">
        <f>物料参数!B22</f>
        <v>0</v>
      </c>
      <c r="C22" s="13" t="str">
        <f>IFERROR(VLOOKUP(B22,库存!A:K,2,FALSE),"")</f>
        <v/>
      </c>
      <c r="D22" s="13" t="str">
        <f>IFERROR(VLOOKUP(B22,库存!A:K,3,FALSE),"")</f>
        <v/>
      </c>
      <c r="E22" s="13" t="str">
        <f>IFERROR(VLOOKUP(B22,库存!A:K,4,FALSE),"")</f>
        <v/>
      </c>
      <c r="F22" s="13" t="str">
        <f>IFERROR(VLOOKUP(B22,库存!A:K,5,FALSE),"")</f>
        <v/>
      </c>
      <c r="G22" s="14">
        <f>IFERROR(VLOOKUP(B22,库存!A:M,13,FALSE),"")</f>
        <v>0</v>
      </c>
      <c r="H22" s="17"/>
      <c r="I22" s="14">
        <f t="shared" si="1"/>
        <v>0</v>
      </c>
      <c r="J22" s="21" t="str">
        <f>IFERROR(VLOOKUP(B22,物料参数!B:H,6,FALSE),"")</f>
        <v/>
      </c>
      <c r="K22" s="22" t="str">
        <f t="shared" si="2"/>
        <v/>
      </c>
      <c r="L22" s="23" t="str">
        <f t="shared" si="3"/>
        <v/>
      </c>
      <c r="M22" s="17"/>
    </row>
    <row r="23" spans="1:13" ht="17.100000000000001" customHeight="1" x14ac:dyDescent="0.15">
      <c r="A23" s="17"/>
      <c r="B23" s="13">
        <f>物料参数!B23</f>
        <v>0</v>
      </c>
      <c r="C23" s="13" t="str">
        <f>IFERROR(VLOOKUP(B23,库存!A:K,2,FALSE),"")</f>
        <v/>
      </c>
      <c r="D23" s="13" t="str">
        <f>IFERROR(VLOOKUP(B23,库存!A:K,3,FALSE),"")</f>
        <v/>
      </c>
      <c r="E23" s="13" t="str">
        <f>IFERROR(VLOOKUP(B23,库存!A:K,4,FALSE),"")</f>
        <v/>
      </c>
      <c r="F23" s="13" t="str">
        <f>IFERROR(VLOOKUP(B23,库存!A:K,5,FALSE),"")</f>
        <v/>
      </c>
      <c r="G23" s="14">
        <f>IFERROR(VLOOKUP(B23,库存!A:M,13,FALSE),"")</f>
        <v>0</v>
      </c>
      <c r="H23" s="17"/>
      <c r="I23" s="14">
        <f t="shared" si="1"/>
        <v>0</v>
      </c>
      <c r="J23" s="21" t="str">
        <f>IFERROR(VLOOKUP(B23,物料参数!B:H,6,FALSE),"")</f>
        <v/>
      </c>
      <c r="K23" s="22" t="str">
        <f t="shared" si="2"/>
        <v/>
      </c>
      <c r="L23" s="23" t="str">
        <f t="shared" si="3"/>
        <v/>
      </c>
      <c r="M23" s="17"/>
    </row>
    <row r="24" spans="1:13" ht="17.100000000000001" customHeight="1" x14ac:dyDescent="0.15">
      <c r="A24" s="17"/>
      <c r="B24" s="13">
        <f>物料参数!B24</f>
        <v>0</v>
      </c>
      <c r="C24" s="13" t="str">
        <f>IFERROR(VLOOKUP(B24,库存!A:K,2,FALSE),"")</f>
        <v/>
      </c>
      <c r="D24" s="13" t="str">
        <f>IFERROR(VLOOKUP(B24,库存!A:K,3,FALSE),"")</f>
        <v/>
      </c>
      <c r="E24" s="13" t="str">
        <f>IFERROR(VLOOKUP(B24,库存!A:K,4,FALSE),"")</f>
        <v/>
      </c>
      <c r="F24" s="13" t="str">
        <f>IFERROR(VLOOKUP(B24,库存!A:K,5,FALSE),"")</f>
        <v/>
      </c>
      <c r="G24" s="14">
        <f>IFERROR(VLOOKUP(B24,库存!A:M,13,FALSE),"")</f>
        <v>0</v>
      </c>
      <c r="H24" s="17"/>
      <c r="I24" s="14">
        <f t="shared" si="1"/>
        <v>0</v>
      </c>
      <c r="J24" s="21" t="str">
        <f>IFERROR(VLOOKUP(B24,物料参数!B:H,6,FALSE),"")</f>
        <v/>
      </c>
      <c r="K24" s="22" t="str">
        <f t="shared" si="2"/>
        <v/>
      </c>
      <c r="L24" s="23" t="str">
        <f t="shared" si="3"/>
        <v/>
      </c>
      <c r="M24" s="17"/>
    </row>
    <row r="25" spans="1:13" ht="17.100000000000001" customHeight="1" x14ac:dyDescent="0.15">
      <c r="A25" s="17"/>
      <c r="B25" s="13">
        <f>物料参数!B25</f>
        <v>0</v>
      </c>
      <c r="C25" s="13" t="str">
        <f>IFERROR(VLOOKUP(B25,库存!A:K,2,FALSE),"")</f>
        <v/>
      </c>
      <c r="D25" s="13" t="str">
        <f>IFERROR(VLOOKUP(B25,库存!A:K,3,FALSE),"")</f>
        <v/>
      </c>
      <c r="E25" s="13" t="str">
        <f>IFERROR(VLOOKUP(B25,库存!A:K,4,FALSE),"")</f>
        <v/>
      </c>
      <c r="F25" s="13" t="str">
        <f>IFERROR(VLOOKUP(B25,库存!A:K,5,FALSE),"")</f>
        <v/>
      </c>
      <c r="G25" s="14">
        <f>IFERROR(VLOOKUP(B25,库存!A:M,13,FALSE),"")</f>
        <v>0</v>
      </c>
      <c r="H25" s="17"/>
      <c r="I25" s="14">
        <f t="shared" si="1"/>
        <v>0</v>
      </c>
      <c r="J25" s="21" t="str">
        <f>IFERROR(VLOOKUP(B25,物料参数!B:H,6,FALSE),"")</f>
        <v/>
      </c>
      <c r="K25" s="22" t="str">
        <f t="shared" si="2"/>
        <v/>
      </c>
      <c r="L25" s="23" t="str">
        <f t="shared" si="3"/>
        <v/>
      </c>
      <c r="M25" s="17"/>
    </row>
    <row r="26" spans="1:13" ht="17.100000000000001" customHeight="1" x14ac:dyDescent="0.15">
      <c r="A26" s="17"/>
      <c r="B26" s="13">
        <f>物料参数!B26</f>
        <v>0</v>
      </c>
      <c r="C26" s="13" t="str">
        <f>IFERROR(VLOOKUP(B26,库存!A:K,2,FALSE),"")</f>
        <v/>
      </c>
      <c r="D26" s="13" t="str">
        <f>IFERROR(VLOOKUP(B26,库存!A:K,3,FALSE),"")</f>
        <v/>
      </c>
      <c r="E26" s="13" t="str">
        <f>IFERROR(VLOOKUP(B26,库存!A:K,4,FALSE),"")</f>
        <v/>
      </c>
      <c r="F26" s="13" t="str">
        <f>IFERROR(VLOOKUP(B26,库存!A:K,5,FALSE),"")</f>
        <v/>
      </c>
      <c r="G26" s="14">
        <f>IFERROR(VLOOKUP(B26,库存!A:M,13,FALSE),"")</f>
        <v>0</v>
      </c>
      <c r="H26" s="17"/>
      <c r="I26" s="14">
        <f t="shared" si="1"/>
        <v>0</v>
      </c>
      <c r="J26" s="21" t="str">
        <f>IFERROR(VLOOKUP(B26,物料参数!B:H,6,FALSE),"")</f>
        <v/>
      </c>
      <c r="K26" s="22" t="str">
        <f t="shared" si="2"/>
        <v/>
      </c>
      <c r="L26" s="23" t="str">
        <f t="shared" si="3"/>
        <v/>
      </c>
      <c r="M26" s="17"/>
    </row>
    <row r="27" spans="1:13" ht="17.100000000000001" customHeight="1" x14ac:dyDescent="0.15">
      <c r="A27" s="17"/>
      <c r="B27" s="13">
        <f>物料参数!B27</f>
        <v>0</v>
      </c>
      <c r="C27" s="13" t="str">
        <f>IFERROR(VLOOKUP(B27,库存!A:K,2,FALSE),"")</f>
        <v/>
      </c>
      <c r="D27" s="13" t="str">
        <f>IFERROR(VLOOKUP(B27,库存!A:K,3,FALSE),"")</f>
        <v/>
      </c>
      <c r="E27" s="13" t="str">
        <f>IFERROR(VLOOKUP(B27,库存!A:K,4,FALSE),"")</f>
        <v/>
      </c>
      <c r="F27" s="13" t="str">
        <f>IFERROR(VLOOKUP(B27,库存!A:K,5,FALSE),"")</f>
        <v/>
      </c>
      <c r="G27" s="14">
        <f>IFERROR(VLOOKUP(B27,库存!A:M,13,FALSE),"")</f>
        <v>0</v>
      </c>
      <c r="H27" s="17"/>
      <c r="I27" s="14">
        <f t="shared" si="1"/>
        <v>0</v>
      </c>
      <c r="J27" s="21" t="str">
        <f>IFERROR(VLOOKUP(B27,物料参数!B:H,6,FALSE),"")</f>
        <v/>
      </c>
      <c r="K27" s="22" t="str">
        <f t="shared" si="2"/>
        <v/>
      </c>
      <c r="L27" s="23" t="str">
        <f t="shared" si="3"/>
        <v/>
      </c>
      <c r="M27" s="17"/>
    </row>
    <row r="28" spans="1:13" ht="17.100000000000001" customHeight="1" x14ac:dyDescent="0.15">
      <c r="A28" s="17"/>
      <c r="B28" s="13">
        <f>物料参数!B28</f>
        <v>0</v>
      </c>
      <c r="C28" s="13" t="str">
        <f>IFERROR(VLOOKUP(B28,库存!A:K,2,FALSE),"")</f>
        <v/>
      </c>
      <c r="D28" s="13" t="str">
        <f>IFERROR(VLOOKUP(B28,库存!A:K,3,FALSE),"")</f>
        <v/>
      </c>
      <c r="E28" s="13" t="str">
        <f>IFERROR(VLOOKUP(B28,库存!A:K,4,FALSE),"")</f>
        <v/>
      </c>
      <c r="F28" s="13" t="str">
        <f>IFERROR(VLOOKUP(B28,库存!A:K,5,FALSE),"")</f>
        <v/>
      </c>
      <c r="G28" s="14">
        <f>IFERROR(VLOOKUP(B28,库存!A:M,13,FALSE),"")</f>
        <v>0</v>
      </c>
      <c r="H28" s="17"/>
      <c r="I28" s="14">
        <f t="shared" si="1"/>
        <v>0</v>
      </c>
      <c r="J28" s="21" t="str">
        <f>IFERROR(VLOOKUP(B28,物料参数!B:H,6,FALSE),"")</f>
        <v/>
      </c>
      <c r="K28" s="22" t="str">
        <f t="shared" si="2"/>
        <v/>
      </c>
      <c r="L28" s="23" t="str">
        <f t="shared" si="3"/>
        <v/>
      </c>
      <c r="M28" s="17"/>
    </row>
    <row r="29" spans="1:13" ht="17.100000000000001" customHeight="1" x14ac:dyDescent="0.15">
      <c r="A29" s="17"/>
      <c r="B29" s="13">
        <f>物料参数!B29</f>
        <v>0</v>
      </c>
      <c r="C29" s="13" t="str">
        <f>IFERROR(VLOOKUP(B29,库存!A:K,2,FALSE),"")</f>
        <v/>
      </c>
      <c r="D29" s="13" t="str">
        <f>IFERROR(VLOOKUP(B29,库存!A:K,3,FALSE),"")</f>
        <v/>
      </c>
      <c r="E29" s="13" t="str">
        <f>IFERROR(VLOOKUP(B29,库存!A:K,4,FALSE),"")</f>
        <v/>
      </c>
      <c r="F29" s="13" t="str">
        <f>IFERROR(VLOOKUP(B29,库存!A:K,5,FALSE),"")</f>
        <v/>
      </c>
      <c r="G29" s="14">
        <f>IFERROR(VLOOKUP(B29,库存!A:M,13,FALSE),"")</f>
        <v>0</v>
      </c>
      <c r="H29" s="17"/>
      <c r="I29" s="14">
        <f t="shared" si="1"/>
        <v>0</v>
      </c>
      <c r="J29" s="21" t="str">
        <f>IFERROR(VLOOKUP(B29,物料参数!B:H,6,FALSE),"")</f>
        <v/>
      </c>
      <c r="K29" s="22" t="str">
        <f t="shared" si="2"/>
        <v/>
      </c>
      <c r="L29" s="23" t="str">
        <f t="shared" si="3"/>
        <v/>
      </c>
      <c r="M29" s="17"/>
    </row>
    <row r="30" spans="1:13" ht="17.100000000000001" customHeight="1" x14ac:dyDescent="0.15">
      <c r="A30" s="17"/>
      <c r="B30" s="13">
        <f>物料参数!B30</f>
        <v>0</v>
      </c>
      <c r="C30" s="13" t="str">
        <f>IFERROR(VLOOKUP(B30,库存!A:K,2,FALSE),"")</f>
        <v/>
      </c>
      <c r="D30" s="13" t="str">
        <f>IFERROR(VLOOKUP(B30,库存!A:K,3,FALSE),"")</f>
        <v/>
      </c>
      <c r="E30" s="13" t="str">
        <f>IFERROR(VLOOKUP(B30,库存!A:K,4,FALSE),"")</f>
        <v/>
      </c>
      <c r="F30" s="13" t="str">
        <f>IFERROR(VLOOKUP(B30,库存!A:K,5,FALSE),"")</f>
        <v/>
      </c>
      <c r="G30" s="14">
        <f>IFERROR(VLOOKUP(B30,库存!A:M,13,FALSE),"")</f>
        <v>0</v>
      </c>
      <c r="H30" s="17"/>
      <c r="I30" s="14">
        <f t="shared" si="1"/>
        <v>0</v>
      </c>
      <c r="J30" s="21" t="str">
        <f>IFERROR(VLOOKUP(B30,物料参数!B:H,6,FALSE),"")</f>
        <v/>
      </c>
      <c r="K30" s="22" t="str">
        <f t="shared" si="2"/>
        <v/>
      </c>
      <c r="L30" s="23" t="str">
        <f t="shared" si="3"/>
        <v/>
      </c>
      <c r="M30" s="17"/>
    </row>
    <row r="31" spans="1:13" ht="17.100000000000001" customHeight="1" x14ac:dyDescent="0.15">
      <c r="A31" s="17"/>
      <c r="B31" s="13">
        <f>物料参数!B31</f>
        <v>0</v>
      </c>
      <c r="C31" s="13" t="str">
        <f>IFERROR(VLOOKUP(B31,库存!A:K,2,FALSE),"")</f>
        <v/>
      </c>
      <c r="D31" s="13" t="str">
        <f>IFERROR(VLOOKUP(B31,库存!A:K,3,FALSE),"")</f>
        <v/>
      </c>
      <c r="E31" s="13" t="str">
        <f>IFERROR(VLOOKUP(B31,库存!A:K,4,FALSE),"")</f>
        <v/>
      </c>
      <c r="F31" s="13" t="str">
        <f>IFERROR(VLOOKUP(B31,库存!A:K,5,FALSE),"")</f>
        <v/>
      </c>
      <c r="G31" s="14">
        <f>IFERROR(VLOOKUP(B31,库存!A:M,13,FALSE),"")</f>
        <v>0</v>
      </c>
      <c r="H31" s="17"/>
      <c r="I31" s="14">
        <f t="shared" si="1"/>
        <v>0</v>
      </c>
      <c r="J31" s="21" t="str">
        <f>IFERROR(VLOOKUP(B31,物料参数!B:H,6,FALSE),"")</f>
        <v/>
      </c>
      <c r="K31" s="22" t="str">
        <f t="shared" si="2"/>
        <v/>
      </c>
      <c r="L31" s="23" t="str">
        <f t="shared" si="3"/>
        <v/>
      </c>
      <c r="M31" s="17"/>
    </row>
    <row r="32" spans="1:13" ht="17.100000000000001" customHeight="1" x14ac:dyDescent="0.15">
      <c r="A32" s="17"/>
      <c r="B32" s="13">
        <f>物料参数!B32</f>
        <v>0</v>
      </c>
      <c r="C32" s="13" t="str">
        <f>IFERROR(VLOOKUP(B32,库存!A:K,2,FALSE),"")</f>
        <v/>
      </c>
      <c r="D32" s="13" t="str">
        <f>IFERROR(VLOOKUP(B32,库存!A:K,3,FALSE),"")</f>
        <v/>
      </c>
      <c r="E32" s="13" t="str">
        <f>IFERROR(VLOOKUP(B32,库存!A:K,4,FALSE),"")</f>
        <v/>
      </c>
      <c r="F32" s="13" t="str">
        <f>IFERROR(VLOOKUP(B32,库存!A:K,5,FALSE),"")</f>
        <v/>
      </c>
      <c r="G32" s="14">
        <f>IFERROR(VLOOKUP(B32,库存!A:M,13,FALSE),"")</f>
        <v>0</v>
      </c>
      <c r="H32" s="17"/>
      <c r="I32" s="14">
        <f t="shared" si="1"/>
        <v>0</v>
      </c>
      <c r="J32" s="21" t="str">
        <f>IFERROR(VLOOKUP(B32,物料参数!B:H,6,FALSE),"")</f>
        <v/>
      </c>
      <c r="K32" s="22" t="str">
        <f t="shared" si="2"/>
        <v/>
      </c>
      <c r="L32" s="23" t="str">
        <f t="shared" si="3"/>
        <v/>
      </c>
      <c r="M32" s="17"/>
    </row>
    <row r="33" spans="1:13" ht="17.100000000000001" customHeight="1" x14ac:dyDescent="0.15">
      <c r="A33" s="17"/>
      <c r="B33" s="13">
        <f>物料参数!B33</f>
        <v>0</v>
      </c>
      <c r="C33" s="13" t="str">
        <f>IFERROR(VLOOKUP(B33,库存!A:K,2,FALSE),"")</f>
        <v/>
      </c>
      <c r="D33" s="13" t="str">
        <f>IFERROR(VLOOKUP(B33,库存!A:K,3,FALSE),"")</f>
        <v/>
      </c>
      <c r="E33" s="13" t="str">
        <f>IFERROR(VLOOKUP(B33,库存!A:K,4,FALSE),"")</f>
        <v/>
      </c>
      <c r="F33" s="13" t="str">
        <f>IFERROR(VLOOKUP(B33,库存!A:K,5,FALSE),"")</f>
        <v/>
      </c>
      <c r="G33" s="14">
        <f>IFERROR(VLOOKUP(B33,库存!A:M,13,FALSE),"")</f>
        <v>0</v>
      </c>
      <c r="H33" s="17"/>
      <c r="I33" s="14">
        <f t="shared" si="1"/>
        <v>0</v>
      </c>
      <c r="J33" s="21" t="str">
        <f>IFERROR(VLOOKUP(B33,物料参数!B:H,6,FALSE),"")</f>
        <v/>
      </c>
      <c r="K33" s="22" t="str">
        <f t="shared" si="2"/>
        <v/>
      </c>
      <c r="L33" s="23" t="str">
        <f t="shared" si="3"/>
        <v/>
      </c>
      <c r="M33" s="17"/>
    </row>
    <row r="34" spans="1:13" ht="17.100000000000001" customHeight="1" x14ac:dyDescent="0.15">
      <c r="A34" s="17"/>
      <c r="B34" s="13">
        <f>物料参数!B34</f>
        <v>0</v>
      </c>
      <c r="C34" s="13" t="str">
        <f>IFERROR(VLOOKUP(B34,库存!A:K,2,FALSE),"")</f>
        <v/>
      </c>
      <c r="D34" s="13" t="str">
        <f>IFERROR(VLOOKUP(B34,库存!A:K,3,FALSE),"")</f>
        <v/>
      </c>
      <c r="E34" s="13" t="str">
        <f>IFERROR(VLOOKUP(B34,库存!A:K,4,FALSE),"")</f>
        <v/>
      </c>
      <c r="F34" s="13" t="str">
        <f>IFERROR(VLOOKUP(B34,库存!A:K,5,FALSE),"")</f>
        <v/>
      </c>
      <c r="G34" s="14">
        <f>IFERROR(VLOOKUP(B34,库存!A:M,13,FALSE),"")</f>
        <v>0</v>
      </c>
      <c r="H34" s="17"/>
      <c r="I34" s="14">
        <f t="shared" si="1"/>
        <v>0</v>
      </c>
      <c r="J34" s="21" t="str">
        <f>IFERROR(VLOOKUP(B34,物料参数!B:H,6,FALSE),"")</f>
        <v/>
      </c>
      <c r="K34" s="22" t="str">
        <f t="shared" si="2"/>
        <v/>
      </c>
      <c r="L34" s="23" t="str">
        <f t="shared" si="3"/>
        <v/>
      </c>
      <c r="M34" s="17"/>
    </row>
    <row r="35" spans="1:13" ht="17.100000000000001" customHeight="1" x14ac:dyDescent="0.15">
      <c r="A35" s="17"/>
      <c r="B35" s="13">
        <f>物料参数!B35</f>
        <v>0</v>
      </c>
      <c r="C35" s="13" t="str">
        <f>IFERROR(VLOOKUP(B35,库存!A:K,2,FALSE),"")</f>
        <v/>
      </c>
      <c r="D35" s="13" t="str">
        <f>IFERROR(VLOOKUP(B35,库存!A:K,3,FALSE),"")</f>
        <v/>
      </c>
      <c r="E35" s="13" t="str">
        <f>IFERROR(VLOOKUP(B35,库存!A:K,4,FALSE),"")</f>
        <v/>
      </c>
      <c r="F35" s="13" t="str">
        <f>IFERROR(VLOOKUP(B35,库存!A:K,5,FALSE),"")</f>
        <v/>
      </c>
      <c r="G35" s="14">
        <f>IFERROR(VLOOKUP(B35,库存!A:M,13,FALSE),"")</f>
        <v>0</v>
      </c>
      <c r="H35" s="17"/>
      <c r="I35" s="14">
        <f t="shared" si="1"/>
        <v>0</v>
      </c>
      <c r="J35" s="21" t="str">
        <f>IFERROR(VLOOKUP(B35,物料参数!B:H,6,FALSE),"")</f>
        <v/>
      </c>
      <c r="K35" s="22" t="str">
        <f t="shared" si="2"/>
        <v/>
      </c>
      <c r="L35" s="23" t="str">
        <f t="shared" si="3"/>
        <v/>
      </c>
      <c r="M35" s="17"/>
    </row>
    <row r="36" spans="1:13" ht="17.100000000000001" customHeight="1" x14ac:dyDescent="0.15">
      <c r="A36" s="17"/>
      <c r="B36" s="13">
        <f>物料参数!B36</f>
        <v>0</v>
      </c>
      <c r="C36" s="13" t="str">
        <f>IFERROR(VLOOKUP(B36,库存!A:K,2,FALSE),"")</f>
        <v/>
      </c>
      <c r="D36" s="13" t="str">
        <f>IFERROR(VLOOKUP(B36,库存!A:K,3,FALSE),"")</f>
        <v/>
      </c>
      <c r="E36" s="13" t="str">
        <f>IFERROR(VLOOKUP(B36,库存!A:K,4,FALSE),"")</f>
        <v/>
      </c>
      <c r="F36" s="13" t="str">
        <f>IFERROR(VLOOKUP(B36,库存!A:K,5,FALSE),"")</f>
        <v/>
      </c>
      <c r="G36" s="14">
        <f>IFERROR(VLOOKUP(B36,库存!A:M,13,FALSE),"")</f>
        <v>0</v>
      </c>
      <c r="H36" s="17"/>
      <c r="I36" s="14">
        <f t="shared" si="1"/>
        <v>0</v>
      </c>
      <c r="J36" s="21" t="str">
        <f>IFERROR(VLOOKUP(B36,物料参数!B:H,6,FALSE),"")</f>
        <v/>
      </c>
      <c r="K36" s="22" t="str">
        <f t="shared" si="2"/>
        <v/>
      </c>
      <c r="L36" s="23" t="str">
        <f t="shared" si="3"/>
        <v/>
      </c>
      <c r="M36" s="17"/>
    </row>
    <row r="37" spans="1:13" ht="17.100000000000001" customHeight="1" x14ac:dyDescent="0.15">
      <c r="A37" s="17"/>
      <c r="B37" s="13">
        <f>物料参数!B37</f>
        <v>0</v>
      </c>
      <c r="C37" s="13" t="str">
        <f>IFERROR(VLOOKUP(B37,库存!A:K,2,FALSE),"")</f>
        <v/>
      </c>
      <c r="D37" s="13" t="str">
        <f>IFERROR(VLOOKUP(B37,库存!A:K,3,FALSE),"")</f>
        <v/>
      </c>
      <c r="E37" s="13" t="str">
        <f>IFERROR(VLOOKUP(B37,库存!A:K,4,FALSE),"")</f>
        <v/>
      </c>
      <c r="F37" s="13" t="str">
        <f>IFERROR(VLOOKUP(B37,库存!A:K,5,FALSE),"")</f>
        <v/>
      </c>
      <c r="G37" s="14">
        <f>IFERROR(VLOOKUP(B37,库存!A:M,13,FALSE),"")</f>
        <v>0</v>
      </c>
      <c r="H37" s="17"/>
      <c r="I37" s="14">
        <f t="shared" si="1"/>
        <v>0</v>
      </c>
      <c r="J37" s="21" t="str">
        <f>IFERROR(VLOOKUP(B37,物料参数!B:H,6,FALSE),"")</f>
        <v/>
      </c>
      <c r="K37" s="22" t="str">
        <f t="shared" si="2"/>
        <v/>
      </c>
      <c r="L37" s="23" t="str">
        <f t="shared" si="3"/>
        <v/>
      </c>
      <c r="M37" s="17"/>
    </row>
    <row r="38" spans="1:13" ht="17.100000000000001" customHeight="1" x14ac:dyDescent="0.15">
      <c r="A38" s="17"/>
      <c r="B38" s="13">
        <f>物料参数!B38</f>
        <v>0</v>
      </c>
      <c r="C38" s="13" t="str">
        <f>IFERROR(VLOOKUP(B38,库存!A:K,2,FALSE),"")</f>
        <v/>
      </c>
      <c r="D38" s="13" t="str">
        <f>IFERROR(VLOOKUP(B38,库存!A:K,3,FALSE),"")</f>
        <v/>
      </c>
      <c r="E38" s="13" t="str">
        <f>IFERROR(VLOOKUP(B38,库存!A:K,4,FALSE),"")</f>
        <v/>
      </c>
      <c r="F38" s="13" t="str">
        <f>IFERROR(VLOOKUP(B38,库存!A:K,5,FALSE),"")</f>
        <v/>
      </c>
      <c r="G38" s="14">
        <f>IFERROR(VLOOKUP(B38,库存!A:M,13,FALSE),"")</f>
        <v>0</v>
      </c>
      <c r="H38" s="17"/>
      <c r="I38" s="14">
        <f t="shared" si="1"/>
        <v>0</v>
      </c>
      <c r="J38" s="21" t="str">
        <f>IFERROR(VLOOKUP(B38,物料参数!B:H,6,FALSE),"")</f>
        <v/>
      </c>
      <c r="K38" s="22" t="str">
        <f t="shared" si="2"/>
        <v/>
      </c>
      <c r="L38" s="23" t="str">
        <f t="shared" si="3"/>
        <v/>
      </c>
      <c r="M38" s="17"/>
    </row>
    <row r="39" spans="1:13" ht="17.100000000000001" customHeight="1" x14ac:dyDescent="0.15">
      <c r="A39" s="17"/>
      <c r="B39" s="13">
        <f>物料参数!B39</f>
        <v>0</v>
      </c>
      <c r="C39" s="13" t="str">
        <f>IFERROR(VLOOKUP(B39,库存!A:K,2,FALSE),"")</f>
        <v/>
      </c>
      <c r="D39" s="13" t="str">
        <f>IFERROR(VLOOKUP(B39,库存!A:K,3,FALSE),"")</f>
        <v/>
      </c>
      <c r="E39" s="13" t="str">
        <f>IFERROR(VLOOKUP(B39,库存!A:K,4,FALSE),"")</f>
        <v/>
      </c>
      <c r="F39" s="13" t="str">
        <f>IFERROR(VLOOKUP(B39,库存!A:K,5,FALSE),"")</f>
        <v/>
      </c>
      <c r="G39" s="14">
        <f>IFERROR(VLOOKUP(B39,库存!A:M,13,FALSE),"")</f>
        <v>0</v>
      </c>
      <c r="H39" s="17"/>
      <c r="I39" s="14">
        <f t="shared" si="1"/>
        <v>0</v>
      </c>
      <c r="J39" s="21" t="str">
        <f>IFERROR(VLOOKUP(B39,物料参数!B:H,6,FALSE),"")</f>
        <v/>
      </c>
      <c r="K39" s="22" t="str">
        <f t="shared" si="2"/>
        <v/>
      </c>
      <c r="L39" s="23" t="str">
        <f t="shared" si="3"/>
        <v/>
      </c>
      <c r="M39" s="17"/>
    </row>
    <row r="40" spans="1:13" ht="17.100000000000001" customHeight="1" x14ac:dyDescent="0.15">
      <c r="A40" s="17"/>
      <c r="B40" s="13">
        <f>物料参数!B40</f>
        <v>0</v>
      </c>
      <c r="C40" s="13" t="str">
        <f>IFERROR(VLOOKUP(B40,库存!A:K,2,FALSE),"")</f>
        <v/>
      </c>
      <c r="D40" s="13" t="str">
        <f>IFERROR(VLOOKUP(B40,库存!A:K,3,FALSE),"")</f>
        <v/>
      </c>
      <c r="E40" s="13" t="str">
        <f>IFERROR(VLOOKUP(B40,库存!A:K,4,FALSE),"")</f>
        <v/>
      </c>
      <c r="F40" s="13" t="str">
        <f>IFERROR(VLOOKUP(B40,库存!A:K,5,FALSE),"")</f>
        <v/>
      </c>
      <c r="G40" s="14">
        <f>IFERROR(VLOOKUP(B40,库存!A:M,13,FALSE),"")</f>
        <v>0</v>
      </c>
      <c r="H40" s="17"/>
      <c r="I40" s="14">
        <f t="shared" si="1"/>
        <v>0</v>
      </c>
      <c r="J40" s="21" t="str">
        <f>IFERROR(VLOOKUP(B40,物料参数!B:H,6,FALSE),"")</f>
        <v/>
      </c>
      <c r="K40" s="22" t="str">
        <f t="shared" si="2"/>
        <v/>
      </c>
      <c r="L40" s="23" t="str">
        <f t="shared" si="3"/>
        <v/>
      </c>
      <c r="M40" s="17"/>
    </row>
    <row r="41" spans="1:13" ht="17.100000000000001" customHeight="1" x14ac:dyDescent="0.15">
      <c r="A41" s="17"/>
      <c r="B41" s="13">
        <f>物料参数!B41</f>
        <v>0</v>
      </c>
      <c r="C41" s="13" t="str">
        <f>IFERROR(VLOOKUP(B41,库存!A:K,2,FALSE),"")</f>
        <v/>
      </c>
      <c r="D41" s="13" t="str">
        <f>IFERROR(VLOOKUP(B41,库存!A:K,3,FALSE),"")</f>
        <v/>
      </c>
      <c r="E41" s="13" t="str">
        <f>IFERROR(VLOOKUP(B41,库存!A:K,4,FALSE),"")</f>
        <v/>
      </c>
      <c r="F41" s="13" t="str">
        <f>IFERROR(VLOOKUP(B41,库存!A:K,5,FALSE),"")</f>
        <v/>
      </c>
      <c r="G41" s="14">
        <f>IFERROR(VLOOKUP(B41,库存!A:M,13,FALSE),"")</f>
        <v>0</v>
      </c>
      <c r="H41" s="17"/>
      <c r="I41" s="14">
        <f t="shared" si="1"/>
        <v>0</v>
      </c>
      <c r="J41" s="21" t="str">
        <f>IFERROR(VLOOKUP(B41,物料参数!B:H,6,FALSE),"")</f>
        <v/>
      </c>
      <c r="K41" s="22" t="str">
        <f t="shared" si="2"/>
        <v/>
      </c>
      <c r="L41" s="23" t="str">
        <f t="shared" si="3"/>
        <v/>
      </c>
      <c r="M41" s="17"/>
    </row>
    <row r="42" spans="1:13" ht="17.100000000000001" customHeight="1" x14ac:dyDescent="0.15">
      <c r="A42" s="17"/>
      <c r="B42" s="13">
        <f>物料参数!B42</f>
        <v>0</v>
      </c>
      <c r="C42" s="13" t="str">
        <f>IFERROR(VLOOKUP(B42,库存!A:K,2,FALSE),"")</f>
        <v/>
      </c>
      <c r="D42" s="13" t="str">
        <f>IFERROR(VLOOKUP(B42,库存!A:K,3,FALSE),"")</f>
        <v/>
      </c>
      <c r="E42" s="13" t="str">
        <f>IFERROR(VLOOKUP(B42,库存!A:K,4,FALSE),"")</f>
        <v/>
      </c>
      <c r="F42" s="13" t="str">
        <f>IFERROR(VLOOKUP(B42,库存!A:K,5,FALSE),"")</f>
        <v/>
      </c>
      <c r="G42" s="14">
        <f>IFERROR(VLOOKUP(B42,库存!A:M,13,FALSE),"")</f>
        <v>0</v>
      </c>
      <c r="H42" s="17"/>
      <c r="I42" s="14">
        <f t="shared" si="1"/>
        <v>0</v>
      </c>
      <c r="J42" s="21" t="str">
        <f>IFERROR(VLOOKUP(B42,物料参数!B:H,6,FALSE),"")</f>
        <v/>
      </c>
      <c r="K42" s="22" t="str">
        <f t="shared" si="2"/>
        <v/>
      </c>
      <c r="L42" s="23" t="str">
        <f t="shared" si="3"/>
        <v/>
      </c>
      <c r="M42" s="17"/>
    </row>
    <row r="43" spans="1:13" ht="17.100000000000001" customHeight="1" x14ac:dyDescent="0.15">
      <c r="A43" s="17"/>
      <c r="B43" s="13">
        <f>物料参数!B43</f>
        <v>0</v>
      </c>
      <c r="C43" s="13" t="str">
        <f>IFERROR(VLOOKUP(B43,库存!A:K,2,FALSE),"")</f>
        <v/>
      </c>
      <c r="D43" s="13" t="str">
        <f>IFERROR(VLOOKUP(B43,库存!A:K,3,FALSE),"")</f>
        <v/>
      </c>
      <c r="E43" s="13" t="str">
        <f>IFERROR(VLOOKUP(B43,库存!A:K,4,FALSE),"")</f>
        <v/>
      </c>
      <c r="F43" s="13" t="str">
        <f>IFERROR(VLOOKUP(B43,库存!A:K,5,FALSE),"")</f>
        <v/>
      </c>
      <c r="G43" s="14">
        <f>IFERROR(VLOOKUP(B43,库存!A:M,13,FALSE),"")</f>
        <v>0</v>
      </c>
      <c r="H43" s="17"/>
      <c r="I43" s="14">
        <f t="shared" si="1"/>
        <v>0</v>
      </c>
      <c r="J43" s="21" t="str">
        <f>IFERROR(VLOOKUP(B43,物料参数!B:H,6,FALSE),"")</f>
        <v/>
      </c>
      <c r="K43" s="22" t="str">
        <f t="shared" si="2"/>
        <v/>
      </c>
      <c r="L43" s="23" t="str">
        <f t="shared" si="3"/>
        <v/>
      </c>
      <c r="M43" s="17"/>
    </row>
    <row r="44" spans="1:13" ht="17.100000000000001" customHeight="1" x14ac:dyDescent="0.15">
      <c r="A44" s="17"/>
      <c r="B44" s="13">
        <f>物料参数!B44</f>
        <v>0</v>
      </c>
      <c r="C44" s="13" t="str">
        <f>IFERROR(VLOOKUP(B44,库存!A:K,2,FALSE),"")</f>
        <v/>
      </c>
      <c r="D44" s="13" t="str">
        <f>IFERROR(VLOOKUP(B44,库存!A:K,3,FALSE),"")</f>
        <v/>
      </c>
      <c r="E44" s="13" t="str">
        <f>IFERROR(VLOOKUP(B44,库存!A:K,4,FALSE),"")</f>
        <v/>
      </c>
      <c r="F44" s="13" t="str">
        <f>IFERROR(VLOOKUP(B44,库存!A:K,5,FALSE),"")</f>
        <v/>
      </c>
      <c r="G44" s="14">
        <f>IFERROR(VLOOKUP(B44,库存!A:M,13,FALSE),"")</f>
        <v>0</v>
      </c>
      <c r="H44" s="17"/>
      <c r="I44" s="14">
        <f t="shared" si="1"/>
        <v>0</v>
      </c>
      <c r="J44" s="21" t="str">
        <f>IFERROR(VLOOKUP(B44,物料参数!B:H,6,FALSE),"")</f>
        <v/>
      </c>
      <c r="K44" s="22" t="str">
        <f t="shared" si="2"/>
        <v/>
      </c>
      <c r="L44" s="23" t="str">
        <f t="shared" si="3"/>
        <v/>
      </c>
      <c r="M44" s="17"/>
    </row>
    <row r="45" spans="1:13" ht="17.100000000000001" customHeight="1" x14ac:dyDescent="0.15">
      <c r="A45" s="17"/>
      <c r="B45" s="13">
        <f>物料参数!B45</f>
        <v>0</v>
      </c>
      <c r="C45" s="13" t="str">
        <f>IFERROR(VLOOKUP(B45,库存!A:K,2,FALSE),"")</f>
        <v/>
      </c>
      <c r="D45" s="13" t="str">
        <f>IFERROR(VLOOKUP(B45,库存!A:K,3,FALSE),"")</f>
        <v/>
      </c>
      <c r="E45" s="13" t="str">
        <f>IFERROR(VLOOKUP(B45,库存!A:K,4,FALSE),"")</f>
        <v/>
      </c>
      <c r="F45" s="13" t="str">
        <f>IFERROR(VLOOKUP(B45,库存!A:K,5,FALSE),"")</f>
        <v/>
      </c>
      <c r="G45" s="14">
        <f>IFERROR(VLOOKUP(B45,库存!A:M,13,FALSE),"")</f>
        <v>0</v>
      </c>
      <c r="H45" s="17"/>
      <c r="I45" s="14">
        <f t="shared" si="1"/>
        <v>0</v>
      </c>
      <c r="J45" s="21" t="str">
        <f>IFERROR(VLOOKUP(B45,物料参数!B:H,6,FALSE),"")</f>
        <v/>
      </c>
      <c r="K45" s="22" t="str">
        <f t="shared" si="2"/>
        <v/>
      </c>
      <c r="L45" s="23" t="str">
        <f t="shared" si="3"/>
        <v/>
      </c>
      <c r="M45" s="17"/>
    </row>
    <row r="46" spans="1:13" ht="17.100000000000001" customHeight="1" x14ac:dyDescent="0.15">
      <c r="A46" s="17"/>
      <c r="B46" s="13">
        <f>物料参数!B46</f>
        <v>0</v>
      </c>
      <c r="C46" s="13" t="str">
        <f>IFERROR(VLOOKUP(B46,库存!A:K,2,FALSE),"")</f>
        <v/>
      </c>
      <c r="D46" s="13" t="str">
        <f>IFERROR(VLOOKUP(B46,库存!A:K,3,FALSE),"")</f>
        <v/>
      </c>
      <c r="E46" s="13" t="str">
        <f>IFERROR(VLOOKUP(B46,库存!A:K,4,FALSE),"")</f>
        <v/>
      </c>
      <c r="F46" s="13" t="str">
        <f>IFERROR(VLOOKUP(B46,库存!A:K,5,FALSE),"")</f>
        <v/>
      </c>
      <c r="G46" s="14">
        <f>IFERROR(VLOOKUP(B46,库存!A:M,13,FALSE),"")</f>
        <v>0</v>
      </c>
      <c r="H46" s="17"/>
      <c r="I46" s="14">
        <f t="shared" si="1"/>
        <v>0</v>
      </c>
      <c r="J46" s="21" t="str">
        <f>IFERROR(VLOOKUP(B46,物料参数!B:H,6,FALSE),"")</f>
        <v/>
      </c>
      <c r="K46" s="22" t="str">
        <f t="shared" si="2"/>
        <v/>
      </c>
      <c r="L46" s="23" t="str">
        <f t="shared" si="3"/>
        <v/>
      </c>
      <c r="M46" s="17"/>
    </row>
    <row r="47" spans="1:13" ht="17.100000000000001" customHeight="1" x14ac:dyDescent="0.15">
      <c r="A47" s="17"/>
      <c r="B47" s="13">
        <f>物料参数!B47</f>
        <v>0</v>
      </c>
      <c r="C47" s="13" t="str">
        <f>IFERROR(VLOOKUP(B47,库存!A:K,2,FALSE),"")</f>
        <v/>
      </c>
      <c r="D47" s="13" t="str">
        <f>IFERROR(VLOOKUP(B47,库存!A:K,3,FALSE),"")</f>
        <v/>
      </c>
      <c r="E47" s="13" t="str">
        <f>IFERROR(VLOOKUP(B47,库存!A:K,4,FALSE),"")</f>
        <v/>
      </c>
      <c r="F47" s="13" t="str">
        <f>IFERROR(VLOOKUP(B47,库存!A:K,5,FALSE),"")</f>
        <v/>
      </c>
      <c r="G47" s="14">
        <f>IFERROR(VLOOKUP(B47,库存!A:M,13,FALSE),"")</f>
        <v>0</v>
      </c>
      <c r="H47" s="17"/>
      <c r="I47" s="14">
        <f t="shared" si="1"/>
        <v>0</v>
      </c>
      <c r="J47" s="21" t="str">
        <f>IFERROR(VLOOKUP(B47,物料参数!B:H,6,FALSE),"")</f>
        <v/>
      </c>
      <c r="K47" s="22" t="str">
        <f t="shared" si="2"/>
        <v/>
      </c>
      <c r="L47" s="23" t="str">
        <f t="shared" si="3"/>
        <v/>
      </c>
      <c r="M47" s="17"/>
    </row>
    <row r="48" spans="1:13" ht="17.100000000000001" customHeight="1" x14ac:dyDescent="0.15">
      <c r="A48" s="17"/>
      <c r="B48" s="13">
        <f>物料参数!B48</f>
        <v>0</v>
      </c>
      <c r="C48" s="13" t="str">
        <f>IFERROR(VLOOKUP(B48,库存!A:K,2,FALSE),"")</f>
        <v/>
      </c>
      <c r="D48" s="13" t="str">
        <f>IFERROR(VLOOKUP(B48,库存!A:K,3,FALSE),"")</f>
        <v/>
      </c>
      <c r="E48" s="13" t="str">
        <f>IFERROR(VLOOKUP(B48,库存!A:K,4,FALSE),"")</f>
        <v/>
      </c>
      <c r="F48" s="13" t="str">
        <f>IFERROR(VLOOKUP(B48,库存!A:K,5,FALSE),"")</f>
        <v/>
      </c>
      <c r="G48" s="14">
        <f>IFERROR(VLOOKUP(B48,库存!A:M,13,FALSE),"")</f>
        <v>0</v>
      </c>
      <c r="H48" s="17"/>
      <c r="I48" s="14">
        <f t="shared" si="1"/>
        <v>0</v>
      </c>
      <c r="J48" s="21" t="str">
        <f>IFERROR(VLOOKUP(B48,物料参数!B:H,6,FALSE),"")</f>
        <v/>
      </c>
      <c r="K48" s="22" t="str">
        <f t="shared" si="2"/>
        <v/>
      </c>
      <c r="L48" s="23" t="str">
        <f t="shared" si="3"/>
        <v/>
      </c>
      <c r="M48" s="17"/>
    </row>
    <row r="49" spans="1:13" ht="17.100000000000001" customHeight="1" x14ac:dyDescent="0.15">
      <c r="A49" s="17"/>
      <c r="B49" s="13">
        <f>物料参数!B49</f>
        <v>0</v>
      </c>
      <c r="C49" s="13" t="str">
        <f>IFERROR(VLOOKUP(B49,库存!A:K,2,FALSE),"")</f>
        <v/>
      </c>
      <c r="D49" s="13" t="str">
        <f>IFERROR(VLOOKUP(B49,库存!A:K,3,FALSE),"")</f>
        <v/>
      </c>
      <c r="E49" s="13" t="str">
        <f>IFERROR(VLOOKUP(B49,库存!A:K,4,FALSE),"")</f>
        <v/>
      </c>
      <c r="F49" s="13" t="str">
        <f>IFERROR(VLOOKUP(B49,库存!A:K,5,FALSE),"")</f>
        <v/>
      </c>
      <c r="G49" s="14">
        <f>IFERROR(VLOOKUP(B49,库存!A:M,13,FALSE),"")</f>
        <v>0</v>
      </c>
      <c r="H49" s="17"/>
      <c r="I49" s="14">
        <f t="shared" si="1"/>
        <v>0</v>
      </c>
      <c r="J49" s="21" t="str">
        <f>IFERROR(VLOOKUP(B49,物料参数!B:H,6,FALSE),"")</f>
        <v/>
      </c>
      <c r="K49" s="22" t="str">
        <f t="shared" si="2"/>
        <v/>
      </c>
      <c r="L49" s="23" t="str">
        <f t="shared" si="3"/>
        <v/>
      </c>
      <c r="M49" s="17"/>
    </row>
    <row r="50" spans="1:13" ht="17.100000000000001" customHeight="1" x14ac:dyDescent="0.15">
      <c r="A50" s="17"/>
      <c r="B50" s="13">
        <f>物料参数!B50</f>
        <v>0</v>
      </c>
      <c r="C50" s="13" t="str">
        <f>IFERROR(VLOOKUP(B50,库存!A:K,2,FALSE),"")</f>
        <v/>
      </c>
      <c r="D50" s="13" t="str">
        <f>IFERROR(VLOOKUP(B50,库存!A:K,3,FALSE),"")</f>
        <v/>
      </c>
      <c r="E50" s="13" t="str">
        <f>IFERROR(VLOOKUP(B50,库存!A:K,4,FALSE),"")</f>
        <v/>
      </c>
      <c r="F50" s="13" t="str">
        <f>IFERROR(VLOOKUP(B50,库存!A:K,5,FALSE),"")</f>
        <v/>
      </c>
      <c r="G50" s="14">
        <f>IFERROR(VLOOKUP(B50,库存!A:M,13,FALSE),"")</f>
        <v>0</v>
      </c>
      <c r="H50" s="17"/>
      <c r="I50" s="14">
        <f t="shared" si="1"/>
        <v>0</v>
      </c>
      <c r="J50" s="21" t="str">
        <f>IFERROR(VLOOKUP(B50,物料参数!B:H,6,FALSE),"")</f>
        <v/>
      </c>
      <c r="K50" s="22" t="str">
        <f t="shared" si="2"/>
        <v/>
      </c>
      <c r="L50" s="23" t="str">
        <f t="shared" si="3"/>
        <v/>
      </c>
      <c r="M50" s="17"/>
    </row>
    <row r="51" spans="1:13" ht="17.100000000000001" customHeight="1" x14ac:dyDescent="0.15">
      <c r="A51" s="17"/>
      <c r="B51" s="13">
        <f>物料参数!B51</f>
        <v>0</v>
      </c>
      <c r="C51" s="13" t="str">
        <f>IFERROR(VLOOKUP(B51,库存!A:K,2,FALSE),"")</f>
        <v/>
      </c>
      <c r="D51" s="13" t="str">
        <f>IFERROR(VLOOKUP(B51,库存!A:K,3,FALSE),"")</f>
        <v/>
      </c>
      <c r="E51" s="13" t="str">
        <f>IFERROR(VLOOKUP(B51,库存!A:K,4,FALSE),"")</f>
        <v/>
      </c>
      <c r="F51" s="13" t="str">
        <f>IFERROR(VLOOKUP(B51,库存!A:K,5,FALSE),"")</f>
        <v/>
      </c>
      <c r="G51" s="14">
        <f>IFERROR(VLOOKUP(B51,库存!A:M,13,FALSE),"")</f>
        <v>0</v>
      </c>
      <c r="H51" s="17"/>
      <c r="I51" s="14">
        <f t="shared" si="1"/>
        <v>0</v>
      </c>
      <c r="J51" s="21" t="str">
        <f>IFERROR(VLOOKUP(B51,物料参数!B:H,6,FALSE),"")</f>
        <v/>
      </c>
      <c r="K51" s="22" t="str">
        <f t="shared" si="2"/>
        <v/>
      </c>
      <c r="L51" s="23" t="str">
        <f t="shared" si="3"/>
        <v/>
      </c>
      <c r="M51" s="17"/>
    </row>
    <row r="52" spans="1:13" ht="17.100000000000001" customHeight="1" x14ac:dyDescent="0.15">
      <c r="A52" s="17"/>
      <c r="B52" s="13">
        <f>物料参数!B52</f>
        <v>0</v>
      </c>
      <c r="C52" s="13" t="str">
        <f>IFERROR(VLOOKUP(B52,库存!A:K,2,FALSE),"")</f>
        <v/>
      </c>
      <c r="D52" s="13" t="str">
        <f>IFERROR(VLOOKUP(B52,库存!A:K,3,FALSE),"")</f>
        <v/>
      </c>
      <c r="E52" s="13" t="str">
        <f>IFERROR(VLOOKUP(B52,库存!A:K,4,FALSE),"")</f>
        <v/>
      </c>
      <c r="F52" s="13" t="str">
        <f>IFERROR(VLOOKUP(B52,库存!A:K,5,FALSE),"")</f>
        <v/>
      </c>
      <c r="G52" s="14">
        <f>IFERROR(VLOOKUP(B52,库存!A:M,13,FALSE),"")</f>
        <v>0</v>
      </c>
      <c r="H52" s="17"/>
      <c r="I52" s="14">
        <f t="shared" si="1"/>
        <v>0</v>
      </c>
      <c r="J52" s="21" t="str">
        <f>IFERROR(VLOOKUP(B52,物料参数!B:H,6,FALSE),"")</f>
        <v/>
      </c>
      <c r="K52" s="22" t="str">
        <f t="shared" si="2"/>
        <v/>
      </c>
      <c r="L52" s="23" t="str">
        <f t="shared" si="3"/>
        <v/>
      </c>
      <c r="M52" s="17"/>
    </row>
    <row r="53" spans="1:13" ht="17.100000000000001" customHeight="1" x14ac:dyDescent="0.15">
      <c r="A53" s="17"/>
      <c r="B53" s="13">
        <f>物料参数!B53</f>
        <v>0</v>
      </c>
      <c r="C53" s="13" t="str">
        <f>IFERROR(VLOOKUP(B53,库存!A:K,2,FALSE),"")</f>
        <v/>
      </c>
      <c r="D53" s="13" t="str">
        <f>IFERROR(VLOOKUP(B53,库存!A:K,3,FALSE),"")</f>
        <v/>
      </c>
      <c r="E53" s="13" t="str">
        <f>IFERROR(VLOOKUP(B53,库存!A:K,4,FALSE),"")</f>
        <v/>
      </c>
      <c r="F53" s="13" t="str">
        <f>IFERROR(VLOOKUP(B53,库存!A:K,5,FALSE),"")</f>
        <v/>
      </c>
      <c r="G53" s="14">
        <f>IFERROR(VLOOKUP(B53,库存!A:M,13,FALSE),"")</f>
        <v>0</v>
      </c>
      <c r="H53" s="17"/>
      <c r="I53" s="14">
        <f t="shared" si="1"/>
        <v>0</v>
      </c>
      <c r="J53" s="21" t="str">
        <f>IFERROR(VLOOKUP(B53,物料参数!B:H,6,FALSE),"")</f>
        <v/>
      </c>
      <c r="K53" s="22" t="str">
        <f t="shared" si="2"/>
        <v/>
      </c>
      <c r="L53" s="23" t="str">
        <f t="shared" si="3"/>
        <v/>
      </c>
      <c r="M53" s="17"/>
    </row>
    <row r="54" spans="1:13" ht="17.100000000000001" customHeight="1" x14ac:dyDescent="0.15">
      <c r="A54" s="17"/>
      <c r="B54" s="13">
        <f>物料参数!B54</f>
        <v>0</v>
      </c>
      <c r="C54" s="13" t="str">
        <f>IFERROR(VLOOKUP(B54,库存!A:K,2,FALSE),"")</f>
        <v/>
      </c>
      <c r="D54" s="13" t="str">
        <f>IFERROR(VLOOKUP(B54,库存!A:K,3,FALSE),"")</f>
        <v/>
      </c>
      <c r="E54" s="13" t="str">
        <f>IFERROR(VLOOKUP(B54,库存!A:K,4,FALSE),"")</f>
        <v/>
      </c>
      <c r="F54" s="13" t="str">
        <f>IFERROR(VLOOKUP(B54,库存!A:K,5,FALSE),"")</f>
        <v/>
      </c>
      <c r="G54" s="14">
        <f>IFERROR(VLOOKUP(B54,库存!A:M,13,FALSE),"")</f>
        <v>0</v>
      </c>
      <c r="H54" s="17"/>
      <c r="I54" s="14">
        <f t="shared" si="1"/>
        <v>0</v>
      </c>
      <c r="J54" s="21" t="str">
        <f>IFERROR(VLOOKUP(B54,物料参数!B:H,6,FALSE),"")</f>
        <v/>
      </c>
      <c r="K54" s="22" t="str">
        <f t="shared" si="2"/>
        <v/>
      </c>
      <c r="L54" s="23" t="str">
        <f t="shared" si="3"/>
        <v/>
      </c>
      <c r="M54" s="17"/>
    </row>
    <row r="55" spans="1:13" ht="17.100000000000001" customHeight="1" x14ac:dyDescent="0.15">
      <c r="A55" s="17"/>
      <c r="B55" s="13">
        <f>物料参数!B55</f>
        <v>0</v>
      </c>
      <c r="C55" s="13" t="str">
        <f>IFERROR(VLOOKUP(B55,库存!A:K,2,FALSE),"")</f>
        <v/>
      </c>
      <c r="D55" s="13" t="str">
        <f>IFERROR(VLOOKUP(B55,库存!A:K,3,FALSE),"")</f>
        <v/>
      </c>
      <c r="E55" s="13" t="str">
        <f>IFERROR(VLOOKUP(B55,库存!A:K,4,FALSE),"")</f>
        <v/>
      </c>
      <c r="F55" s="13" t="str">
        <f>IFERROR(VLOOKUP(B55,库存!A:K,5,FALSE),"")</f>
        <v/>
      </c>
      <c r="G55" s="14">
        <f>IFERROR(VLOOKUP(B55,库存!A:M,13,FALSE),"")</f>
        <v>0</v>
      </c>
      <c r="H55" s="17"/>
      <c r="I55" s="14">
        <f t="shared" si="1"/>
        <v>0</v>
      </c>
      <c r="J55" s="21" t="str">
        <f>IFERROR(VLOOKUP(B55,物料参数!B:H,6,FALSE),"")</f>
        <v/>
      </c>
      <c r="K55" s="22" t="str">
        <f t="shared" si="2"/>
        <v/>
      </c>
      <c r="L55" s="23" t="str">
        <f t="shared" si="3"/>
        <v/>
      </c>
      <c r="M55" s="17"/>
    </row>
    <row r="56" spans="1:13" ht="17.100000000000001" customHeight="1" x14ac:dyDescent="0.15">
      <c r="A56" s="17"/>
      <c r="B56" s="13">
        <f>物料参数!B56</f>
        <v>0</v>
      </c>
      <c r="C56" s="13" t="str">
        <f>IFERROR(VLOOKUP(B56,库存!A:K,2,FALSE),"")</f>
        <v/>
      </c>
      <c r="D56" s="13" t="str">
        <f>IFERROR(VLOOKUP(B56,库存!A:K,3,FALSE),"")</f>
        <v/>
      </c>
      <c r="E56" s="13" t="str">
        <f>IFERROR(VLOOKUP(B56,库存!A:K,4,FALSE),"")</f>
        <v/>
      </c>
      <c r="F56" s="13" t="str">
        <f>IFERROR(VLOOKUP(B56,库存!A:K,5,FALSE),"")</f>
        <v/>
      </c>
      <c r="G56" s="14">
        <f>IFERROR(VLOOKUP(B56,库存!A:M,13,FALSE),"")</f>
        <v>0</v>
      </c>
      <c r="H56" s="17"/>
      <c r="I56" s="14">
        <f t="shared" si="1"/>
        <v>0</v>
      </c>
      <c r="J56" s="21" t="str">
        <f>IFERROR(VLOOKUP(B56,物料参数!B:H,6,FALSE),"")</f>
        <v/>
      </c>
      <c r="K56" s="22" t="str">
        <f t="shared" si="2"/>
        <v/>
      </c>
      <c r="L56" s="23" t="str">
        <f t="shared" si="3"/>
        <v/>
      </c>
      <c r="M56" s="17"/>
    </row>
    <row r="57" spans="1:13" ht="17.100000000000001" customHeight="1" x14ac:dyDescent="0.15">
      <c r="A57" s="17"/>
      <c r="B57" s="13">
        <f>物料参数!B57</f>
        <v>0</v>
      </c>
      <c r="C57" s="13" t="str">
        <f>IFERROR(VLOOKUP(B57,库存!A:K,2,FALSE),"")</f>
        <v/>
      </c>
      <c r="D57" s="13" t="str">
        <f>IFERROR(VLOOKUP(B57,库存!A:K,3,FALSE),"")</f>
        <v/>
      </c>
      <c r="E57" s="13" t="str">
        <f>IFERROR(VLOOKUP(B57,库存!A:K,4,FALSE),"")</f>
        <v/>
      </c>
      <c r="F57" s="13" t="str">
        <f>IFERROR(VLOOKUP(B57,库存!A:K,5,FALSE),"")</f>
        <v/>
      </c>
      <c r="G57" s="14">
        <f>IFERROR(VLOOKUP(B57,库存!A:M,13,FALSE),"")</f>
        <v>0</v>
      </c>
      <c r="H57" s="17"/>
      <c r="I57" s="14">
        <f t="shared" si="1"/>
        <v>0</v>
      </c>
      <c r="J57" s="21" t="str">
        <f>IFERROR(VLOOKUP(B57,物料参数!B:H,6,FALSE),"")</f>
        <v/>
      </c>
      <c r="K57" s="22" t="str">
        <f t="shared" si="2"/>
        <v/>
      </c>
      <c r="L57" s="23" t="str">
        <f t="shared" si="3"/>
        <v/>
      </c>
      <c r="M57" s="17"/>
    </row>
    <row r="58" spans="1:13" ht="17.100000000000001" customHeight="1" x14ac:dyDescent="0.15">
      <c r="A58" s="17"/>
      <c r="B58" s="13">
        <f>物料参数!B58</f>
        <v>0</v>
      </c>
      <c r="C58" s="13" t="str">
        <f>IFERROR(VLOOKUP(B58,库存!A:K,2,FALSE),"")</f>
        <v/>
      </c>
      <c r="D58" s="13" t="str">
        <f>IFERROR(VLOOKUP(B58,库存!A:K,3,FALSE),"")</f>
        <v/>
      </c>
      <c r="E58" s="13" t="str">
        <f>IFERROR(VLOOKUP(B58,库存!A:K,4,FALSE),"")</f>
        <v/>
      </c>
      <c r="F58" s="13" t="str">
        <f>IFERROR(VLOOKUP(B58,库存!A:K,5,FALSE),"")</f>
        <v/>
      </c>
      <c r="G58" s="14">
        <f>IFERROR(VLOOKUP(B58,库存!A:M,13,FALSE),"")</f>
        <v>0</v>
      </c>
      <c r="H58" s="17"/>
      <c r="I58" s="14">
        <f t="shared" si="1"/>
        <v>0</v>
      </c>
      <c r="J58" s="21" t="str">
        <f>IFERROR(VLOOKUP(B58,物料参数!B:H,6,FALSE),"")</f>
        <v/>
      </c>
      <c r="K58" s="22" t="str">
        <f t="shared" si="2"/>
        <v/>
      </c>
      <c r="L58" s="23" t="str">
        <f t="shared" si="3"/>
        <v/>
      </c>
      <c r="M58" s="17"/>
    </row>
    <row r="59" spans="1:13" ht="17.100000000000001" customHeight="1" x14ac:dyDescent="0.15">
      <c r="A59" s="17"/>
      <c r="B59" s="13">
        <f>物料参数!B59</f>
        <v>0</v>
      </c>
      <c r="C59" s="13" t="str">
        <f>IFERROR(VLOOKUP(B59,库存!A:K,2,FALSE),"")</f>
        <v/>
      </c>
      <c r="D59" s="13" t="str">
        <f>IFERROR(VLOOKUP(B59,库存!A:K,3,FALSE),"")</f>
        <v/>
      </c>
      <c r="E59" s="13" t="str">
        <f>IFERROR(VLOOKUP(B59,库存!A:K,4,FALSE),"")</f>
        <v/>
      </c>
      <c r="F59" s="13" t="str">
        <f>IFERROR(VLOOKUP(B59,库存!A:K,5,FALSE),"")</f>
        <v/>
      </c>
      <c r="G59" s="14">
        <f>IFERROR(VLOOKUP(B59,库存!A:M,13,FALSE),"")</f>
        <v>0</v>
      </c>
      <c r="H59" s="17"/>
      <c r="I59" s="14">
        <f t="shared" si="1"/>
        <v>0</v>
      </c>
      <c r="J59" s="21" t="str">
        <f>IFERROR(VLOOKUP(B59,物料参数!B:H,6,FALSE),"")</f>
        <v/>
      </c>
      <c r="K59" s="22" t="str">
        <f t="shared" si="2"/>
        <v/>
      </c>
      <c r="L59" s="23" t="str">
        <f t="shared" si="3"/>
        <v/>
      </c>
      <c r="M59" s="17"/>
    </row>
    <row r="60" spans="1:13" ht="17.100000000000001" customHeight="1" x14ac:dyDescent="0.15">
      <c r="A60" s="17"/>
      <c r="B60" s="13">
        <f>物料参数!B60</f>
        <v>0</v>
      </c>
      <c r="C60" s="13" t="str">
        <f>IFERROR(VLOOKUP(B60,库存!A:K,2,FALSE),"")</f>
        <v/>
      </c>
      <c r="D60" s="13" t="str">
        <f>IFERROR(VLOOKUP(B60,库存!A:K,3,FALSE),"")</f>
        <v/>
      </c>
      <c r="E60" s="13" t="str">
        <f>IFERROR(VLOOKUP(B60,库存!A:K,4,FALSE),"")</f>
        <v/>
      </c>
      <c r="F60" s="13" t="str">
        <f>IFERROR(VLOOKUP(B60,库存!A:K,5,FALSE),"")</f>
        <v/>
      </c>
      <c r="G60" s="14">
        <f>IFERROR(VLOOKUP(B60,库存!A:M,13,FALSE),"")</f>
        <v>0</v>
      </c>
      <c r="H60" s="17"/>
      <c r="I60" s="14">
        <f t="shared" si="1"/>
        <v>0</v>
      </c>
      <c r="J60" s="21" t="str">
        <f>IFERROR(VLOOKUP(B60,物料参数!B:H,6,FALSE),"")</f>
        <v/>
      </c>
      <c r="K60" s="22" t="str">
        <f t="shared" si="2"/>
        <v/>
      </c>
      <c r="L60" s="23" t="str">
        <f t="shared" si="3"/>
        <v/>
      </c>
      <c r="M60" s="17"/>
    </row>
    <row r="61" spans="1:13" ht="17.100000000000001" customHeight="1" x14ac:dyDescent="0.15">
      <c r="A61" s="17"/>
      <c r="B61" s="13">
        <f>物料参数!B61</f>
        <v>0</v>
      </c>
      <c r="C61" s="13" t="str">
        <f>IFERROR(VLOOKUP(B61,库存!A:K,2,FALSE),"")</f>
        <v/>
      </c>
      <c r="D61" s="13" t="str">
        <f>IFERROR(VLOOKUP(B61,库存!A:K,3,FALSE),"")</f>
        <v/>
      </c>
      <c r="E61" s="13" t="str">
        <f>IFERROR(VLOOKUP(B61,库存!A:K,4,FALSE),"")</f>
        <v/>
      </c>
      <c r="F61" s="13" t="str">
        <f>IFERROR(VLOOKUP(B61,库存!A:K,5,FALSE),"")</f>
        <v/>
      </c>
      <c r="G61" s="14">
        <f>IFERROR(VLOOKUP(B61,库存!A:M,13,FALSE),"")</f>
        <v>0</v>
      </c>
      <c r="H61" s="17"/>
      <c r="I61" s="14">
        <f t="shared" si="1"/>
        <v>0</v>
      </c>
      <c r="J61" s="21" t="str">
        <f>IFERROR(VLOOKUP(B61,物料参数!B:H,6,FALSE),"")</f>
        <v/>
      </c>
      <c r="K61" s="22" t="str">
        <f t="shared" si="2"/>
        <v/>
      </c>
      <c r="L61" s="23" t="str">
        <f t="shared" si="3"/>
        <v/>
      </c>
      <c r="M61" s="17"/>
    </row>
    <row r="62" spans="1:13" ht="17.100000000000001" customHeight="1" x14ac:dyDescent="0.15">
      <c r="A62" s="17"/>
      <c r="B62" s="13">
        <f>物料参数!B62</f>
        <v>0</v>
      </c>
      <c r="C62" s="13" t="str">
        <f>IFERROR(VLOOKUP(B62,库存!A:K,2,FALSE),"")</f>
        <v/>
      </c>
      <c r="D62" s="13" t="str">
        <f>IFERROR(VLOOKUP(B62,库存!A:K,3,FALSE),"")</f>
        <v/>
      </c>
      <c r="E62" s="13" t="str">
        <f>IFERROR(VLOOKUP(B62,库存!A:K,4,FALSE),"")</f>
        <v/>
      </c>
      <c r="F62" s="13" t="str">
        <f>IFERROR(VLOOKUP(B62,库存!A:K,5,FALSE),"")</f>
        <v/>
      </c>
      <c r="G62" s="14">
        <f>IFERROR(VLOOKUP(B62,库存!A:M,13,FALSE),"")</f>
        <v>0</v>
      </c>
      <c r="H62" s="17"/>
      <c r="I62" s="14">
        <f t="shared" si="1"/>
        <v>0</v>
      </c>
      <c r="J62" s="21" t="str">
        <f>IFERROR(VLOOKUP(B62,物料参数!B:H,6,FALSE),"")</f>
        <v/>
      </c>
      <c r="K62" s="22" t="str">
        <f t="shared" si="2"/>
        <v/>
      </c>
      <c r="L62" s="23" t="str">
        <f t="shared" si="3"/>
        <v/>
      </c>
      <c r="M62" s="17"/>
    </row>
    <row r="63" spans="1:13" ht="17.100000000000001" customHeight="1" x14ac:dyDescent="0.15">
      <c r="A63" s="17"/>
      <c r="B63" s="13">
        <f>物料参数!B63</f>
        <v>0</v>
      </c>
      <c r="C63" s="13" t="str">
        <f>IFERROR(VLOOKUP(B63,库存!A:K,2,FALSE),"")</f>
        <v/>
      </c>
      <c r="D63" s="13" t="str">
        <f>IFERROR(VLOOKUP(B63,库存!A:K,3,FALSE),"")</f>
        <v/>
      </c>
      <c r="E63" s="13" t="str">
        <f>IFERROR(VLOOKUP(B63,库存!A:K,4,FALSE),"")</f>
        <v/>
      </c>
      <c r="F63" s="13" t="str">
        <f>IFERROR(VLOOKUP(B63,库存!A:K,5,FALSE),"")</f>
        <v/>
      </c>
      <c r="G63" s="14">
        <f>IFERROR(VLOOKUP(B63,库存!A:M,13,FALSE),"")</f>
        <v>0</v>
      </c>
      <c r="H63" s="17"/>
      <c r="I63" s="14">
        <f t="shared" si="1"/>
        <v>0</v>
      </c>
      <c r="J63" s="21" t="str">
        <f>IFERROR(VLOOKUP(B63,物料参数!B:H,6,FALSE),"")</f>
        <v/>
      </c>
      <c r="K63" s="22" t="str">
        <f t="shared" si="2"/>
        <v/>
      </c>
      <c r="L63" s="23" t="str">
        <f t="shared" si="3"/>
        <v/>
      </c>
      <c r="M63" s="17"/>
    </row>
    <row r="64" spans="1:13" ht="17.100000000000001" customHeight="1" x14ac:dyDescent="0.15">
      <c r="A64" s="17"/>
      <c r="B64" s="13">
        <f>物料参数!B64</f>
        <v>0</v>
      </c>
      <c r="C64" s="13" t="str">
        <f>IFERROR(VLOOKUP(B64,库存!A:K,2,FALSE),"")</f>
        <v/>
      </c>
      <c r="D64" s="13" t="str">
        <f>IFERROR(VLOOKUP(B64,库存!A:K,3,FALSE),"")</f>
        <v/>
      </c>
      <c r="E64" s="13" t="str">
        <f>IFERROR(VLOOKUP(B64,库存!A:K,4,FALSE),"")</f>
        <v/>
      </c>
      <c r="F64" s="13" t="str">
        <f>IFERROR(VLOOKUP(B64,库存!A:K,5,FALSE),"")</f>
        <v/>
      </c>
      <c r="G64" s="14">
        <f>IFERROR(VLOOKUP(B64,库存!A:M,13,FALSE),"")</f>
        <v>0</v>
      </c>
      <c r="H64" s="17"/>
      <c r="I64" s="14">
        <f t="shared" si="1"/>
        <v>0</v>
      </c>
      <c r="J64" s="21" t="str">
        <f>IFERROR(VLOOKUP(B64,物料参数!B:H,6,FALSE),"")</f>
        <v/>
      </c>
      <c r="K64" s="22" t="str">
        <f t="shared" si="2"/>
        <v/>
      </c>
      <c r="L64" s="23" t="str">
        <f t="shared" si="3"/>
        <v/>
      </c>
      <c r="M64" s="17"/>
    </row>
    <row r="65" spans="1:13" ht="17.100000000000001" customHeight="1" x14ac:dyDescent="0.15">
      <c r="A65" s="17"/>
      <c r="B65" s="13">
        <f>物料参数!B65</f>
        <v>0</v>
      </c>
      <c r="C65" s="13" t="str">
        <f>IFERROR(VLOOKUP(B65,库存!A:K,2,FALSE),"")</f>
        <v/>
      </c>
      <c r="D65" s="13" t="str">
        <f>IFERROR(VLOOKUP(B65,库存!A:K,3,FALSE),"")</f>
        <v/>
      </c>
      <c r="E65" s="13" t="str">
        <f>IFERROR(VLOOKUP(B65,库存!A:K,4,FALSE),"")</f>
        <v/>
      </c>
      <c r="F65" s="13" t="str">
        <f>IFERROR(VLOOKUP(B65,库存!A:K,5,FALSE),"")</f>
        <v/>
      </c>
      <c r="G65" s="14">
        <f>IFERROR(VLOOKUP(B65,库存!A:M,13,FALSE),"")</f>
        <v>0</v>
      </c>
      <c r="H65" s="17"/>
      <c r="I65" s="14">
        <f t="shared" si="1"/>
        <v>0</v>
      </c>
      <c r="J65" s="21" t="str">
        <f>IFERROR(VLOOKUP(B65,物料参数!B:H,6,FALSE),"")</f>
        <v/>
      </c>
      <c r="K65" s="22" t="str">
        <f t="shared" si="2"/>
        <v/>
      </c>
      <c r="L65" s="23" t="str">
        <f t="shared" si="3"/>
        <v/>
      </c>
      <c r="M65" s="17"/>
    </row>
    <row r="66" spans="1:13" ht="17.100000000000001" customHeight="1" x14ac:dyDescent="0.15">
      <c r="A66" s="17"/>
      <c r="B66" s="13">
        <f>物料参数!B66</f>
        <v>0</v>
      </c>
      <c r="C66" s="13" t="str">
        <f>IFERROR(VLOOKUP(B66,库存!A:K,2,FALSE),"")</f>
        <v/>
      </c>
      <c r="D66" s="13" t="str">
        <f>IFERROR(VLOOKUP(B66,库存!A:K,3,FALSE),"")</f>
        <v/>
      </c>
      <c r="E66" s="13" t="str">
        <f>IFERROR(VLOOKUP(B66,库存!A:K,4,FALSE),"")</f>
        <v/>
      </c>
      <c r="F66" s="13" t="str">
        <f>IFERROR(VLOOKUP(B66,库存!A:K,5,FALSE),"")</f>
        <v/>
      </c>
      <c r="G66" s="14">
        <f>IFERROR(VLOOKUP(B66,库存!A:M,13,FALSE),"")</f>
        <v>0</v>
      </c>
      <c r="H66" s="17"/>
      <c r="I66" s="14">
        <f t="shared" si="1"/>
        <v>0</v>
      </c>
      <c r="J66" s="21" t="str">
        <f>IFERROR(VLOOKUP(B66,物料参数!B:H,6,FALSE),"")</f>
        <v/>
      </c>
      <c r="K66" s="22" t="str">
        <f t="shared" si="2"/>
        <v/>
      </c>
      <c r="L66" s="23" t="str">
        <f t="shared" si="3"/>
        <v/>
      </c>
      <c r="M66" s="17"/>
    </row>
    <row r="67" spans="1:13" ht="17.100000000000001" customHeight="1" x14ac:dyDescent="0.15">
      <c r="A67" s="17"/>
      <c r="B67" s="13">
        <f>物料参数!B67</f>
        <v>0</v>
      </c>
      <c r="C67" s="13" t="str">
        <f>IFERROR(VLOOKUP(B67,库存!A:K,2,FALSE),"")</f>
        <v/>
      </c>
      <c r="D67" s="13" t="str">
        <f>IFERROR(VLOOKUP(B67,库存!A:K,3,FALSE),"")</f>
        <v/>
      </c>
      <c r="E67" s="13" t="str">
        <f>IFERROR(VLOOKUP(B67,库存!A:K,4,FALSE),"")</f>
        <v/>
      </c>
      <c r="F67" s="13" t="str">
        <f>IFERROR(VLOOKUP(B67,库存!A:K,5,FALSE),"")</f>
        <v/>
      </c>
      <c r="G67" s="14">
        <f>IFERROR(VLOOKUP(B67,库存!A:M,13,FALSE),"")</f>
        <v>0</v>
      </c>
      <c r="H67" s="17"/>
      <c r="I67" s="14">
        <f t="shared" si="1"/>
        <v>0</v>
      </c>
      <c r="J67" s="21" t="str">
        <f>IFERROR(VLOOKUP(B67,物料参数!B:H,6,FALSE),"")</f>
        <v/>
      </c>
      <c r="K67" s="22" t="str">
        <f t="shared" si="2"/>
        <v/>
      </c>
      <c r="L67" s="23" t="str">
        <f t="shared" si="3"/>
        <v/>
      </c>
      <c r="M67" s="17"/>
    </row>
    <row r="68" spans="1:13" ht="17.100000000000001" customHeight="1" x14ac:dyDescent="0.15">
      <c r="A68" s="17"/>
      <c r="B68" s="13">
        <f>物料参数!B68</f>
        <v>0</v>
      </c>
      <c r="C68" s="13" t="str">
        <f>IFERROR(VLOOKUP(B68,库存!A:K,2,FALSE),"")</f>
        <v/>
      </c>
      <c r="D68" s="13" t="str">
        <f>IFERROR(VLOOKUP(B68,库存!A:K,3,FALSE),"")</f>
        <v/>
      </c>
      <c r="E68" s="13" t="str">
        <f>IFERROR(VLOOKUP(B68,库存!A:K,4,FALSE),"")</f>
        <v/>
      </c>
      <c r="F68" s="13" t="str">
        <f>IFERROR(VLOOKUP(B68,库存!A:K,5,FALSE),"")</f>
        <v/>
      </c>
      <c r="G68" s="14">
        <f>IFERROR(VLOOKUP(B68,库存!A:M,13,FALSE),"")</f>
        <v>0</v>
      </c>
      <c r="H68" s="17"/>
      <c r="I68" s="14">
        <f t="shared" ref="I68:I131" si="4">IFERROR((H68-G68),"")</f>
        <v>0</v>
      </c>
      <c r="J68" s="21" t="str">
        <f>IFERROR(VLOOKUP(B68,物料参数!B:H,6,FALSE),"")</f>
        <v/>
      </c>
      <c r="K68" s="22" t="str">
        <f t="shared" ref="K68:K131" si="5">IFERROR(I68*J68,"")</f>
        <v/>
      </c>
      <c r="L68" s="23" t="str">
        <f t="shared" si="3"/>
        <v/>
      </c>
      <c r="M68" s="17"/>
    </row>
    <row r="69" spans="1:13" ht="17.100000000000001" customHeight="1" x14ac:dyDescent="0.15">
      <c r="A69" s="17"/>
      <c r="B69" s="13">
        <f>物料参数!B69</f>
        <v>0</v>
      </c>
      <c r="C69" s="13" t="str">
        <f>IFERROR(VLOOKUP(B69,库存!A:K,2,FALSE),"")</f>
        <v/>
      </c>
      <c r="D69" s="13" t="str">
        <f>IFERROR(VLOOKUP(B69,库存!A:K,3,FALSE),"")</f>
        <v/>
      </c>
      <c r="E69" s="13" t="str">
        <f>IFERROR(VLOOKUP(B69,库存!A:K,4,FALSE),"")</f>
        <v/>
      </c>
      <c r="F69" s="13" t="str">
        <f>IFERROR(VLOOKUP(B69,库存!A:K,5,FALSE),"")</f>
        <v/>
      </c>
      <c r="G69" s="14">
        <f>IFERROR(VLOOKUP(B69,库存!A:M,13,FALSE),"")</f>
        <v>0</v>
      </c>
      <c r="H69" s="17"/>
      <c r="I69" s="14">
        <f t="shared" si="4"/>
        <v>0</v>
      </c>
      <c r="J69" s="21" t="str">
        <f>IFERROR(VLOOKUP(B69,物料参数!B:H,6,FALSE),"")</f>
        <v/>
      </c>
      <c r="K69" s="22" t="str">
        <f t="shared" si="5"/>
        <v/>
      </c>
      <c r="L69" s="23" t="str">
        <f t="shared" si="3"/>
        <v/>
      </c>
      <c r="M69" s="17"/>
    </row>
    <row r="70" spans="1:13" ht="17.100000000000001" customHeight="1" x14ac:dyDescent="0.15">
      <c r="A70" s="17"/>
      <c r="B70" s="13">
        <f>物料参数!B70</f>
        <v>0</v>
      </c>
      <c r="C70" s="13" t="str">
        <f>IFERROR(VLOOKUP(B70,库存!A:K,2,FALSE),"")</f>
        <v/>
      </c>
      <c r="D70" s="13" t="str">
        <f>IFERROR(VLOOKUP(B70,库存!A:K,3,FALSE),"")</f>
        <v/>
      </c>
      <c r="E70" s="13" t="str">
        <f>IFERROR(VLOOKUP(B70,库存!A:K,4,FALSE),"")</f>
        <v/>
      </c>
      <c r="F70" s="13" t="str">
        <f>IFERROR(VLOOKUP(B70,库存!A:K,5,FALSE),"")</f>
        <v/>
      </c>
      <c r="G70" s="14">
        <f>IFERROR(VLOOKUP(B70,库存!A:M,13,FALSE),"")</f>
        <v>0</v>
      </c>
      <c r="H70" s="17"/>
      <c r="I70" s="14">
        <f t="shared" si="4"/>
        <v>0</v>
      </c>
      <c r="J70" s="21" t="str">
        <f>IFERROR(VLOOKUP(B70,物料参数!B:H,6,FALSE),"")</f>
        <v/>
      </c>
      <c r="K70" s="22" t="str">
        <f t="shared" si="5"/>
        <v/>
      </c>
      <c r="L70" s="23" t="str">
        <f t="shared" si="3"/>
        <v/>
      </c>
      <c r="M70" s="17"/>
    </row>
    <row r="71" spans="1:13" ht="17.100000000000001" customHeight="1" x14ac:dyDescent="0.15">
      <c r="A71" s="17"/>
      <c r="B71" s="13">
        <f>物料参数!B71</f>
        <v>0</v>
      </c>
      <c r="C71" s="13" t="str">
        <f>IFERROR(VLOOKUP(B71,库存!A:K,2,FALSE),"")</f>
        <v/>
      </c>
      <c r="D71" s="13" t="str">
        <f>IFERROR(VLOOKUP(B71,库存!A:K,3,FALSE),"")</f>
        <v/>
      </c>
      <c r="E71" s="13" t="str">
        <f>IFERROR(VLOOKUP(B71,库存!A:K,4,FALSE),"")</f>
        <v/>
      </c>
      <c r="F71" s="13" t="str">
        <f>IFERROR(VLOOKUP(B71,库存!A:K,5,FALSE),"")</f>
        <v/>
      </c>
      <c r="G71" s="14">
        <f>IFERROR(VLOOKUP(B71,库存!A:M,13,FALSE),"")</f>
        <v>0</v>
      </c>
      <c r="H71" s="17"/>
      <c r="I71" s="14">
        <f t="shared" si="4"/>
        <v>0</v>
      </c>
      <c r="J71" s="21" t="str">
        <f>IFERROR(VLOOKUP(B71,物料参数!B:H,6,FALSE),"")</f>
        <v/>
      </c>
      <c r="K71" s="22" t="str">
        <f t="shared" si="5"/>
        <v/>
      </c>
      <c r="L71" s="23" t="str">
        <f t="shared" si="3"/>
        <v/>
      </c>
      <c r="M71" s="17"/>
    </row>
    <row r="72" spans="1:13" ht="17.100000000000001" customHeight="1" x14ac:dyDescent="0.15">
      <c r="A72" s="17"/>
      <c r="B72" s="13">
        <f>物料参数!B72</f>
        <v>0</v>
      </c>
      <c r="C72" s="13" t="str">
        <f>IFERROR(VLOOKUP(B72,库存!A:K,2,FALSE),"")</f>
        <v/>
      </c>
      <c r="D72" s="13" t="str">
        <f>IFERROR(VLOOKUP(B72,库存!A:K,3,FALSE),"")</f>
        <v/>
      </c>
      <c r="E72" s="13" t="str">
        <f>IFERROR(VLOOKUP(B72,库存!A:K,4,FALSE),"")</f>
        <v/>
      </c>
      <c r="F72" s="13" t="str">
        <f>IFERROR(VLOOKUP(B72,库存!A:K,5,FALSE),"")</f>
        <v/>
      </c>
      <c r="G72" s="14">
        <f>IFERROR(VLOOKUP(B72,库存!A:M,13,FALSE),"")</f>
        <v>0</v>
      </c>
      <c r="H72" s="17"/>
      <c r="I72" s="14">
        <f t="shared" si="4"/>
        <v>0</v>
      </c>
      <c r="J72" s="21" t="str">
        <f>IFERROR(VLOOKUP(B72,物料参数!B:H,6,FALSE),"")</f>
        <v/>
      </c>
      <c r="K72" s="22" t="str">
        <f t="shared" si="5"/>
        <v/>
      </c>
      <c r="L72" s="23" t="str">
        <f t="shared" si="3"/>
        <v/>
      </c>
      <c r="M72" s="17"/>
    </row>
    <row r="73" spans="1:13" ht="17.100000000000001" customHeight="1" x14ac:dyDescent="0.15">
      <c r="A73" s="17"/>
      <c r="B73" s="13">
        <f>物料参数!B73</f>
        <v>0</v>
      </c>
      <c r="C73" s="13" t="str">
        <f>IFERROR(VLOOKUP(B73,库存!A:K,2,FALSE),"")</f>
        <v/>
      </c>
      <c r="D73" s="13" t="str">
        <f>IFERROR(VLOOKUP(B73,库存!A:K,3,FALSE),"")</f>
        <v/>
      </c>
      <c r="E73" s="13" t="str">
        <f>IFERROR(VLOOKUP(B73,库存!A:K,4,FALSE),"")</f>
        <v/>
      </c>
      <c r="F73" s="13" t="str">
        <f>IFERROR(VLOOKUP(B73,库存!A:K,5,FALSE),"")</f>
        <v/>
      </c>
      <c r="G73" s="14">
        <f>IFERROR(VLOOKUP(B73,库存!A:M,13,FALSE),"")</f>
        <v>0</v>
      </c>
      <c r="H73" s="17"/>
      <c r="I73" s="14">
        <f t="shared" si="4"/>
        <v>0</v>
      </c>
      <c r="J73" s="21" t="str">
        <f>IFERROR(VLOOKUP(B73,物料参数!B:H,6,FALSE),"")</f>
        <v/>
      </c>
      <c r="K73" s="22" t="str">
        <f t="shared" si="5"/>
        <v/>
      </c>
      <c r="L73" s="23" t="str">
        <f t="shared" si="3"/>
        <v/>
      </c>
      <c r="M73" s="17"/>
    </row>
    <row r="74" spans="1:13" ht="17.100000000000001" customHeight="1" x14ac:dyDescent="0.15">
      <c r="A74" s="17"/>
      <c r="B74" s="13">
        <f>物料参数!B74</f>
        <v>0</v>
      </c>
      <c r="C74" s="13" t="str">
        <f>IFERROR(VLOOKUP(B74,库存!A:K,2,FALSE),"")</f>
        <v/>
      </c>
      <c r="D74" s="13" t="str">
        <f>IFERROR(VLOOKUP(B74,库存!A:K,3,FALSE),"")</f>
        <v/>
      </c>
      <c r="E74" s="13" t="str">
        <f>IFERROR(VLOOKUP(B74,库存!A:K,4,FALSE),"")</f>
        <v/>
      </c>
      <c r="F74" s="13" t="str">
        <f>IFERROR(VLOOKUP(B74,库存!A:K,5,FALSE),"")</f>
        <v/>
      </c>
      <c r="G74" s="14">
        <f>IFERROR(VLOOKUP(B74,库存!A:M,13,FALSE),"")</f>
        <v>0</v>
      </c>
      <c r="H74" s="17"/>
      <c r="I74" s="14">
        <f t="shared" si="4"/>
        <v>0</v>
      </c>
      <c r="J74" s="21" t="str">
        <f>IFERROR(VLOOKUP(B74,物料参数!B:H,6,FALSE),"")</f>
        <v/>
      </c>
      <c r="K74" s="22" t="str">
        <f t="shared" si="5"/>
        <v/>
      </c>
      <c r="L74" s="23" t="str">
        <f t="shared" si="3"/>
        <v/>
      </c>
      <c r="M74" s="17"/>
    </row>
    <row r="75" spans="1:13" ht="17.100000000000001" customHeight="1" x14ac:dyDescent="0.15">
      <c r="A75" s="17"/>
      <c r="B75" s="13">
        <f>物料参数!B75</f>
        <v>0</v>
      </c>
      <c r="C75" s="13" t="str">
        <f>IFERROR(VLOOKUP(B75,库存!A:K,2,FALSE),"")</f>
        <v/>
      </c>
      <c r="D75" s="13" t="str">
        <f>IFERROR(VLOOKUP(B75,库存!A:K,3,FALSE),"")</f>
        <v/>
      </c>
      <c r="E75" s="13" t="str">
        <f>IFERROR(VLOOKUP(B75,库存!A:K,4,FALSE),"")</f>
        <v/>
      </c>
      <c r="F75" s="13" t="str">
        <f>IFERROR(VLOOKUP(B75,库存!A:K,5,FALSE),"")</f>
        <v/>
      </c>
      <c r="G75" s="14">
        <f>IFERROR(VLOOKUP(B75,库存!A:M,13,FALSE),"")</f>
        <v>0</v>
      </c>
      <c r="H75" s="17"/>
      <c r="I75" s="14">
        <f t="shared" si="4"/>
        <v>0</v>
      </c>
      <c r="J75" s="21" t="str">
        <f>IFERROR(VLOOKUP(B75,物料参数!B:H,6,FALSE),"")</f>
        <v/>
      </c>
      <c r="K75" s="22" t="str">
        <f t="shared" si="5"/>
        <v/>
      </c>
      <c r="L75" s="23" t="str">
        <f t="shared" si="3"/>
        <v/>
      </c>
      <c r="M75" s="17"/>
    </row>
    <row r="76" spans="1:13" ht="17.100000000000001" customHeight="1" x14ac:dyDescent="0.15">
      <c r="A76" s="17"/>
      <c r="B76" s="13">
        <f>物料参数!B76</f>
        <v>0</v>
      </c>
      <c r="C76" s="13" t="str">
        <f>IFERROR(VLOOKUP(B76,库存!A:K,2,FALSE),"")</f>
        <v/>
      </c>
      <c r="D76" s="13" t="str">
        <f>IFERROR(VLOOKUP(B76,库存!A:K,3,FALSE),"")</f>
        <v/>
      </c>
      <c r="E76" s="13" t="str">
        <f>IFERROR(VLOOKUP(B76,库存!A:K,4,FALSE),"")</f>
        <v/>
      </c>
      <c r="F76" s="13" t="str">
        <f>IFERROR(VLOOKUP(B76,库存!A:K,5,FALSE),"")</f>
        <v/>
      </c>
      <c r="G76" s="14">
        <f>IFERROR(VLOOKUP(B76,库存!A:M,13,FALSE),"")</f>
        <v>0</v>
      </c>
      <c r="H76" s="17"/>
      <c r="I76" s="14">
        <f t="shared" si="4"/>
        <v>0</v>
      </c>
      <c r="J76" s="21" t="str">
        <f>IFERROR(VLOOKUP(B76,物料参数!B:H,6,FALSE),"")</f>
        <v/>
      </c>
      <c r="K76" s="22" t="str">
        <f t="shared" si="5"/>
        <v/>
      </c>
      <c r="L76" s="23" t="str">
        <f t="shared" si="3"/>
        <v/>
      </c>
      <c r="M76" s="17"/>
    </row>
    <row r="77" spans="1:13" ht="17.100000000000001" customHeight="1" x14ac:dyDescent="0.15">
      <c r="A77" s="17"/>
      <c r="B77" s="13">
        <f>物料参数!B77</f>
        <v>0</v>
      </c>
      <c r="C77" s="13" t="str">
        <f>IFERROR(VLOOKUP(B77,库存!A:K,2,FALSE),"")</f>
        <v/>
      </c>
      <c r="D77" s="13" t="str">
        <f>IFERROR(VLOOKUP(B77,库存!A:K,3,FALSE),"")</f>
        <v/>
      </c>
      <c r="E77" s="13" t="str">
        <f>IFERROR(VLOOKUP(B77,库存!A:K,4,FALSE),"")</f>
        <v/>
      </c>
      <c r="F77" s="13" t="str">
        <f>IFERROR(VLOOKUP(B77,库存!A:K,5,FALSE),"")</f>
        <v/>
      </c>
      <c r="G77" s="14">
        <f>IFERROR(VLOOKUP(B77,库存!A:M,13,FALSE),"")</f>
        <v>0</v>
      </c>
      <c r="H77" s="17"/>
      <c r="I77" s="14">
        <f t="shared" si="4"/>
        <v>0</v>
      </c>
      <c r="J77" s="21" t="str">
        <f>IFERROR(VLOOKUP(B77,物料参数!B:H,6,FALSE),"")</f>
        <v/>
      </c>
      <c r="K77" s="22" t="str">
        <f t="shared" si="5"/>
        <v/>
      </c>
      <c r="L77" s="23" t="str">
        <f t="shared" si="3"/>
        <v/>
      </c>
      <c r="M77" s="17"/>
    </row>
    <row r="78" spans="1:13" ht="17.100000000000001" customHeight="1" x14ac:dyDescent="0.15">
      <c r="A78" s="17"/>
      <c r="B78" s="13">
        <f>物料参数!B78</f>
        <v>0</v>
      </c>
      <c r="C78" s="13" t="str">
        <f>IFERROR(VLOOKUP(B78,库存!A:K,2,FALSE),"")</f>
        <v/>
      </c>
      <c r="D78" s="13" t="str">
        <f>IFERROR(VLOOKUP(B78,库存!A:K,3,FALSE),"")</f>
        <v/>
      </c>
      <c r="E78" s="13" t="str">
        <f>IFERROR(VLOOKUP(B78,库存!A:K,4,FALSE),"")</f>
        <v/>
      </c>
      <c r="F78" s="13" t="str">
        <f>IFERROR(VLOOKUP(B78,库存!A:K,5,FALSE),"")</f>
        <v/>
      </c>
      <c r="G78" s="14">
        <f>IFERROR(VLOOKUP(B78,库存!A:M,13,FALSE),"")</f>
        <v>0</v>
      </c>
      <c r="H78" s="17"/>
      <c r="I78" s="14">
        <f t="shared" si="4"/>
        <v>0</v>
      </c>
      <c r="J78" s="21" t="str">
        <f>IFERROR(VLOOKUP(B78,物料参数!B:H,6,FALSE),"")</f>
        <v/>
      </c>
      <c r="K78" s="22" t="str">
        <f t="shared" si="5"/>
        <v/>
      </c>
      <c r="L78" s="23" t="str">
        <f t="shared" si="3"/>
        <v/>
      </c>
      <c r="M78" s="17"/>
    </row>
    <row r="79" spans="1:13" ht="17.100000000000001" customHeight="1" x14ac:dyDescent="0.15">
      <c r="A79" s="17"/>
      <c r="B79" s="13">
        <f>物料参数!B79</f>
        <v>0</v>
      </c>
      <c r="C79" s="13" t="str">
        <f>IFERROR(VLOOKUP(B79,库存!A:K,2,FALSE),"")</f>
        <v/>
      </c>
      <c r="D79" s="13" t="str">
        <f>IFERROR(VLOOKUP(B79,库存!A:K,3,FALSE),"")</f>
        <v/>
      </c>
      <c r="E79" s="13" t="str">
        <f>IFERROR(VLOOKUP(B79,库存!A:K,4,FALSE),"")</f>
        <v/>
      </c>
      <c r="F79" s="13" t="str">
        <f>IFERROR(VLOOKUP(B79,库存!A:K,5,FALSE),"")</f>
        <v/>
      </c>
      <c r="G79" s="14">
        <f>IFERROR(VLOOKUP(B79,库存!A:M,13,FALSE),"")</f>
        <v>0</v>
      </c>
      <c r="H79" s="17"/>
      <c r="I79" s="14">
        <f t="shared" si="4"/>
        <v>0</v>
      </c>
      <c r="J79" s="21" t="str">
        <f>IFERROR(VLOOKUP(B79,物料参数!B:H,6,FALSE),"")</f>
        <v/>
      </c>
      <c r="K79" s="22" t="str">
        <f t="shared" si="5"/>
        <v/>
      </c>
      <c r="L79" s="23" t="str">
        <f t="shared" si="3"/>
        <v/>
      </c>
      <c r="M79" s="17"/>
    </row>
    <row r="80" spans="1:13" ht="17.100000000000001" customHeight="1" x14ac:dyDescent="0.15">
      <c r="A80" s="17"/>
      <c r="B80" s="13">
        <f>物料参数!B80</f>
        <v>0</v>
      </c>
      <c r="C80" s="13" t="str">
        <f>IFERROR(VLOOKUP(B80,库存!A:K,2,FALSE),"")</f>
        <v/>
      </c>
      <c r="D80" s="13" t="str">
        <f>IFERROR(VLOOKUP(B80,库存!A:K,3,FALSE),"")</f>
        <v/>
      </c>
      <c r="E80" s="13" t="str">
        <f>IFERROR(VLOOKUP(B80,库存!A:K,4,FALSE),"")</f>
        <v/>
      </c>
      <c r="F80" s="13" t="str">
        <f>IFERROR(VLOOKUP(B80,库存!A:K,5,FALSE),"")</f>
        <v/>
      </c>
      <c r="G80" s="14">
        <f>IFERROR(VLOOKUP(B80,库存!A:M,13,FALSE),"")</f>
        <v>0</v>
      </c>
      <c r="H80" s="17"/>
      <c r="I80" s="14">
        <f t="shared" si="4"/>
        <v>0</v>
      </c>
      <c r="J80" s="21" t="str">
        <f>IFERROR(VLOOKUP(B80,物料参数!B:H,6,FALSE),"")</f>
        <v/>
      </c>
      <c r="K80" s="22" t="str">
        <f t="shared" si="5"/>
        <v/>
      </c>
      <c r="L80" s="23" t="str">
        <f t="shared" si="3"/>
        <v/>
      </c>
      <c r="M80" s="17"/>
    </row>
    <row r="81" spans="1:13" ht="17.100000000000001" customHeight="1" x14ac:dyDescent="0.15">
      <c r="A81" s="17"/>
      <c r="B81" s="13">
        <f>物料参数!B81</f>
        <v>0</v>
      </c>
      <c r="C81" s="13" t="str">
        <f>IFERROR(VLOOKUP(B81,库存!A:K,2,FALSE),"")</f>
        <v/>
      </c>
      <c r="D81" s="13" t="str">
        <f>IFERROR(VLOOKUP(B81,库存!A:K,3,FALSE),"")</f>
        <v/>
      </c>
      <c r="E81" s="13" t="str">
        <f>IFERROR(VLOOKUP(B81,库存!A:K,4,FALSE),"")</f>
        <v/>
      </c>
      <c r="F81" s="13" t="str">
        <f>IFERROR(VLOOKUP(B81,库存!A:K,5,FALSE),"")</f>
        <v/>
      </c>
      <c r="G81" s="14">
        <f>IFERROR(VLOOKUP(B81,库存!A:M,13,FALSE),"")</f>
        <v>0</v>
      </c>
      <c r="H81" s="17"/>
      <c r="I81" s="14">
        <f t="shared" si="4"/>
        <v>0</v>
      </c>
      <c r="J81" s="21" t="str">
        <f>IFERROR(VLOOKUP(B81,物料参数!B:H,6,FALSE),"")</f>
        <v/>
      </c>
      <c r="K81" s="22" t="str">
        <f t="shared" si="5"/>
        <v/>
      </c>
      <c r="L81" s="23" t="str">
        <f t="shared" si="3"/>
        <v/>
      </c>
      <c r="M81" s="17"/>
    </row>
    <row r="82" spans="1:13" ht="17.100000000000001" customHeight="1" x14ac:dyDescent="0.15">
      <c r="A82" s="17"/>
      <c r="B82" s="13">
        <f>物料参数!B82</f>
        <v>0</v>
      </c>
      <c r="C82" s="13" t="str">
        <f>IFERROR(VLOOKUP(B82,库存!A:K,2,FALSE),"")</f>
        <v/>
      </c>
      <c r="D82" s="13" t="str">
        <f>IFERROR(VLOOKUP(B82,库存!A:K,3,FALSE),"")</f>
        <v/>
      </c>
      <c r="E82" s="13" t="str">
        <f>IFERROR(VLOOKUP(B82,库存!A:K,4,FALSE),"")</f>
        <v/>
      </c>
      <c r="F82" s="13" t="str">
        <f>IFERROR(VLOOKUP(B82,库存!A:K,5,FALSE),"")</f>
        <v/>
      </c>
      <c r="G82" s="14">
        <f>IFERROR(VLOOKUP(B82,库存!A:M,13,FALSE),"")</f>
        <v>0</v>
      </c>
      <c r="H82" s="17"/>
      <c r="I82" s="14">
        <f t="shared" si="4"/>
        <v>0</v>
      </c>
      <c r="J82" s="21" t="str">
        <f>IFERROR(VLOOKUP(B82,物料参数!B:H,6,FALSE),"")</f>
        <v/>
      </c>
      <c r="K82" s="22" t="str">
        <f t="shared" si="5"/>
        <v/>
      </c>
      <c r="L82" s="23" t="str">
        <f t="shared" si="3"/>
        <v/>
      </c>
      <c r="M82" s="17"/>
    </row>
    <row r="83" spans="1:13" ht="17.100000000000001" customHeight="1" x14ac:dyDescent="0.15">
      <c r="A83" s="17"/>
      <c r="B83" s="13">
        <f>物料参数!B83</f>
        <v>0</v>
      </c>
      <c r="C83" s="13" t="str">
        <f>IFERROR(VLOOKUP(B83,库存!A:K,2,FALSE),"")</f>
        <v/>
      </c>
      <c r="D83" s="13" t="str">
        <f>IFERROR(VLOOKUP(B83,库存!A:K,3,FALSE),"")</f>
        <v/>
      </c>
      <c r="E83" s="13" t="str">
        <f>IFERROR(VLOOKUP(B83,库存!A:K,4,FALSE),"")</f>
        <v/>
      </c>
      <c r="F83" s="13" t="str">
        <f>IFERROR(VLOOKUP(B83,库存!A:K,5,FALSE),"")</f>
        <v/>
      </c>
      <c r="G83" s="14">
        <f>IFERROR(VLOOKUP(B83,库存!A:M,13,FALSE),"")</f>
        <v>0</v>
      </c>
      <c r="H83" s="17"/>
      <c r="I83" s="14">
        <f t="shared" si="4"/>
        <v>0</v>
      </c>
      <c r="J83" s="21" t="str">
        <f>IFERROR(VLOOKUP(B83,物料参数!B:H,6,FALSE),"")</f>
        <v/>
      </c>
      <c r="K83" s="22" t="str">
        <f t="shared" si="5"/>
        <v/>
      </c>
      <c r="L83" s="23" t="str">
        <f t="shared" si="3"/>
        <v/>
      </c>
      <c r="M83" s="17"/>
    </row>
    <row r="84" spans="1:13" ht="17.100000000000001" customHeight="1" x14ac:dyDescent="0.15">
      <c r="A84" s="17"/>
      <c r="B84" s="13">
        <f>物料参数!B84</f>
        <v>0</v>
      </c>
      <c r="C84" s="13" t="str">
        <f>IFERROR(VLOOKUP(B84,库存!A:K,2,FALSE),"")</f>
        <v/>
      </c>
      <c r="D84" s="13" t="str">
        <f>IFERROR(VLOOKUP(B84,库存!A:K,3,FALSE),"")</f>
        <v/>
      </c>
      <c r="E84" s="13" t="str">
        <f>IFERROR(VLOOKUP(B84,库存!A:K,4,FALSE),"")</f>
        <v/>
      </c>
      <c r="F84" s="13" t="str">
        <f>IFERROR(VLOOKUP(B84,库存!A:K,5,FALSE),"")</f>
        <v/>
      </c>
      <c r="G84" s="14">
        <f>IFERROR(VLOOKUP(B84,库存!A:M,13,FALSE),"")</f>
        <v>0</v>
      </c>
      <c r="H84" s="17"/>
      <c r="I84" s="14">
        <f t="shared" si="4"/>
        <v>0</v>
      </c>
      <c r="J84" s="21" t="str">
        <f>IFERROR(VLOOKUP(B84,物料参数!B:H,6,FALSE),"")</f>
        <v/>
      </c>
      <c r="K84" s="22" t="str">
        <f t="shared" si="5"/>
        <v/>
      </c>
      <c r="L84" s="23" t="str">
        <f t="shared" si="3"/>
        <v/>
      </c>
      <c r="M84" s="17"/>
    </row>
    <row r="85" spans="1:13" ht="17.100000000000001" customHeight="1" x14ac:dyDescent="0.15">
      <c r="A85" s="17"/>
      <c r="B85" s="13">
        <f>物料参数!B85</f>
        <v>0</v>
      </c>
      <c r="C85" s="13" t="str">
        <f>IFERROR(VLOOKUP(B85,库存!A:K,2,FALSE),"")</f>
        <v/>
      </c>
      <c r="D85" s="13" t="str">
        <f>IFERROR(VLOOKUP(B85,库存!A:K,3,FALSE),"")</f>
        <v/>
      </c>
      <c r="E85" s="13" t="str">
        <f>IFERROR(VLOOKUP(B85,库存!A:K,4,FALSE),"")</f>
        <v/>
      </c>
      <c r="F85" s="13" t="str">
        <f>IFERROR(VLOOKUP(B85,库存!A:K,5,FALSE),"")</f>
        <v/>
      </c>
      <c r="G85" s="14">
        <f>IFERROR(VLOOKUP(B85,库存!A:M,13,FALSE),"")</f>
        <v>0</v>
      </c>
      <c r="H85" s="17"/>
      <c r="I85" s="14">
        <f t="shared" si="4"/>
        <v>0</v>
      </c>
      <c r="J85" s="21" t="str">
        <f>IFERROR(VLOOKUP(B85,物料参数!B:H,6,FALSE),"")</f>
        <v/>
      </c>
      <c r="K85" s="22" t="str">
        <f t="shared" si="5"/>
        <v/>
      </c>
      <c r="L85" s="23" t="str">
        <f t="shared" ref="L85:L148" si="6">IF(I85&lt;0,"盘亏",IF(I85=0,"",IF(I85&gt;0,"盘盈","")))</f>
        <v/>
      </c>
      <c r="M85" s="17"/>
    </row>
    <row r="86" spans="1:13" ht="17.100000000000001" customHeight="1" x14ac:dyDescent="0.15">
      <c r="A86" s="17"/>
      <c r="B86" s="13">
        <f>物料参数!B86</f>
        <v>0</v>
      </c>
      <c r="C86" s="13" t="str">
        <f>IFERROR(VLOOKUP(B86,库存!A:K,2,FALSE),"")</f>
        <v/>
      </c>
      <c r="D86" s="13" t="str">
        <f>IFERROR(VLOOKUP(B86,库存!A:K,3,FALSE),"")</f>
        <v/>
      </c>
      <c r="E86" s="13" t="str">
        <f>IFERROR(VLOOKUP(B86,库存!A:K,4,FALSE),"")</f>
        <v/>
      </c>
      <c r="F86" s="13" t="str">
        <f>IFERROR(VLOOKUP(B86,库存!A:K,5,FALSE),"")</f>
        <v/>
      </c>
      <c r="G86" s="14">
        <f>IFERROR(VLOOKUP(B86,库存!A:M,13,FALSE),"")</f>
        <v>0</v>
      </c>
      <c r="H86" s="17"/>
      <c r="I86" s="14">
        <f t="shared" si="4"/>
        <v>0</v>
      </c>
      <c r="J86" s="21" t="str">
        <f>IFERROR(VLOOKUP(B86,物料参数!B:H,6,FALSE),"")</f>
        <v/>
      </c>
      <c r="K86" s="22" t="str">
        <f t="shared" si="5"/>
        <v/>
      </c>
      <c r="L86" s="23" t="str">
        <f t="shared" si="6"/>
        <v/>
      </c>
      <c r="M86" s="17"/>
    </row>
    <row r="87" spans="1:13" ht="17.100000000000001" customHeight="1" x14ac:dyDescent="0.15">
      <c r="A87" s="17"/>
      <c r="B87" s="13">
        <f>物料参数!B87</f>
        <v>0</v>
      </c>
      <c r="C87" s="13" t="str">
        <f>IFERROR(VLOOKUP(B87,库存!A:K,2,FALSE),"")</f>
        <v/>
      </c>
      <c r="D87" s="13" t="str">
        <f>IFERROR(VLOOKUP(B87,库存!A:K,3,FALSE),"")</f>
        <v/>
      </c>
      <c r="E87" s="13" t="str">
        <f>IFERROR(VLOOKUP(B87,库存!A:K,4,FALSE),"")</f>
        <v/>
      </c>
      <c r="F87" s="13" t="str">
        <f>IFERROR(VLOOKUP(B87,库存!A:K,5,FALSE),"")</f>
        <v/>
      </c>
      <c r="G87" s="14">
        <f>IFERROR(VLOOKUP(B87,库存!A:M,13,FALSE),"")</f>
        <v>0</v>
      </c>
      <c r="H87" s="17"/>
      <c r="I87" s="14">
        <f t="shared" si="4"/>
        <v>0</v>
      </c>
      <c r="J87" s="21" t="str">
        <f>IFERROR(VLOOKUP(B87,物料参数!B:H,6,FALSE),"")</f>
        <v/>
      </c>
      <c r="K87" s="22" t="str">
        <f t="shared" si="5"/>
        <v/>
      </c>
      <c r="L87" s="23" t="str">
        <f t="shared" si="6"/>
        <v/>
      </c>
      <c r="M87" s="17"/>
    </row>
    <row r="88" spans="1:13" ht="17.100000000000001" customHeight="1" x14ac:dyDescent="0.15">
      <c r="A88" s="17"/>
      <c r="B88" s="13">
        <f>物料参数!B88</f>
        <v>0</v>
      </c>
      <c r="C88" s="13" t="str">
        <f>IFERROR(VLOOKUP(B88,库存!A:K,2,FALSE),"")</f>
        <v/>
      </c>
      <c r="D88" s="13" t="str">
        <f>IFERROR(VLOOKUP(B88,库存!A:K,3,FALSE),"")</f>
        <v/>
      </c>
      <c r="E88" s="13" t="str">
        <f>IFERROR(VLOOKUP(B88,库存!A:K,4,FALSE),"")</f>
        <v/>
      </c>
      <c r="F88" s="13" t="str">
        <f>IFERROR(VLOOKUP(B88,库存!A:K,5,FALSE),"")</f>
        <v/>
      </c>
      <c r="G88" s="14">
        <f>IFERROR(VLOOKUP(B88,库存!A:M,13,FALSE),"")</f>
        <v>0</v>
      </c>
      <c r="H88" s="17"/>
      <c r="I88" s="14">
        <f t="shared" si="4"/>
        <v>0</v>
      </c>
      <c r="J88" s="21" t="str">
        <f>IFERROR(VLOOKUP(B88,物料参数!B:H,6,FALSE),"")</f>
        <v/>
      </c>
      <c r="K88" s="22" t="str">
        <f t="shared" si="5"/>
        <v/>
      </c>
      <c r="L88" s="23" t="str">
        <f t="shared" si="6"/>
        <v/>
      </c>
      <c r="M88" s="17"/>
    </row>
    <row r="89" spans="1:13" ht="17.100000000000001" customHeight="1" x14ac:dyDescent="0.15">
      <c r="A89" s="17"/>
      <c r="B89" s="13">
        <f>物料参数!B89</f>
        <v>0</v>
      </c>
      <c r="C89" s="13" t="str">
        <f>IFERROR(VLOOKUP(B89,库存!A:K,2,FALSE),"")</f>
        <v/>
      </c>
      <c r="D89" s="13" t="str">
        <f>IFERROR(VLOOKUP(B89,库存!A:K,3,FALSE),"")</f>
        <v/>
      </c>
      <c r="E89" s="13" t="str">
        <f>IFERROR(VLOOKUP(B89,库存!A:K,4,FALSE),"")</f>
        <v/>
      </c>
      <c r="F89" s="13" t="str">
        <f>IFERROR(VLOOKUP(B89,库存!A:K,5,FALSE),"")</f>
        <v/>
      </c>
      <c r="G89" s="14">
        <f>IFERROR(VLOOKUP(B89,库存!A:M,13,FALSE),"")</f>
        <v>0</v>
      </c>
      <c r="H89" s="17"/>
      <c r="I89" s="14">
        <f t="shared" si="4"/>
        <v>0</v>
      </c>
      <c r="J89" s="21" t="str">
        <f>IFERROR(VLOOKUP(B89,物料参数!B:H,6,FALSE),"")</f>
        <v/>
      </c>
      <c r="K89" s="22" t="str">
        <f t="shared" si="5"/>
        <v/>
      </c>
      <c r="L89" s="23" t="str">
        <f t="shared" si="6"/>
        <v/>
      </c>
      <c r="M89" s="17"/>
    </row>
    <row r="90" spans="1:13" ht="17.100000000000001" customHeight="1" x14ac:dyDescent="0.15">
      <c r="A90" s="17"/>
      <c r="B90" s="13">
        <f>物料参数!B90</f>
        <v>0</v>
      </c>
      <c r="C90" s="13" t="str">
        <f>IFERROR(VLOOKUP(B90,库存!A:K,2,FALSE),"")</f>
        <v/>
      </c>
      <c r="D90" s="13" t="str">
        <f>IFERROR(VLOOKUP(B90,库存!A:K,3,FALSE),"")</f>
        <v/>
      </c>
      <c r="E90" s="13" t="str">
        <f>IFERROR(VLOOKUP(B90,库存!A:K,4,FALSE),"")</f>
        <v/>
      </c>
      <c r="F90" s="13" t="str">
        <f>IFERROR(VLOOKUP(B90,库存!A:K,5,FALSE),"")</f>
        <v/>
      </c>
      <c r="G90" s="14">
        <f>IFERROR(VLOOKUP(B90,库存!A:M,13,FALSE),"")</f>
        <v>0</v>
      </c>
      <c r="H90" s="17"/>
      <c r="I90" s="14">
        <f t="shared" si="4"/>
        <v>0</v>
      </c>
      <c r="J90" s="21" t="str">
        <f>IFERROR(VLOOKUP(B90,物料参数!B:H,6,FALSE),"")</f>
        <v/>
      </c>
      <c r="K90" s="22" t="str">
        <f t="shared" si="5"/>
        <v/>
      </c>
      <c r="L90" s="23" t="str">
        <f t="shared" si="6"/>
        <v/>
      </c>
      <c r="M90" s="17"/>
    </row>
    <row r="91" spans="1:13" ht="17.100000000000001" customHeight="1" x14ac:dyDescent="0.15">
      <c r="A91" s="17"/>
      <c r="B91" s="13">
        <f>物料参数!B91</f>
        <v>0</v>
      </c>
      <c r="C91" s="13" t="str">
        <f>IFERROR(VLOOKUP(B91,库存!A:K,2,FALSE),"")</f>
        <v/>
      </c>
      <c r="D91" s="13" t="str">
        <f>IFERROR(VLOOKUP(B91,库存!A:K,3,FALSE),"")</f>
        <v/>
      </c>
      <c r="E91" s="13" t="str">
        <f>IFERROR(VLOOKUP(B91,库存!A:K,4,FALSE),"")</f>
        <v/>
      </c>
      <c r="F91" s="13" t="str">
        <f>IFERROR(VLOOKUP(B91,库存!A:K,5,FALSE),"")</f>
        <v/>
      </c>
      <c r="G91" s="14">
        <f>IFERROR(VLOOKUP(B91,库存!A:M,13,FALSE),"")</f>
        <v>0</v>
      </c>
      <c r="H91" s="17"/>
      <c r="I91" s="14">
        <f t="shared" si="4"/>
        <v>0</v>
      </c>
      <c r="J91" s="21" t="str">
        <f>IFERROR(VLOOKUP(B91,物料参数!B:H,6,FALSE),"")</f>
        <v/>
      </c>
      <c r="K91" s="22" t="str">
        <f t="shared" si="5"/>
        <v/>
      </c>
      <c r="L91" s="23" t="str">
        <f t="shared" si="6"/>
        <v/>
      </c>
      <c r="M91" s="17"/>
    </row>
    <row r="92" spans="1:13" ht="17.100000000000001" customHeight="1" x14ac:dyDescent="0.15">
      <c r="A92" s="17"/>
      <c r="B92" s="13">
        <f>物料参数!B92</f>
        <v>0</v>
      </c>
      <c r="C92" s="13" t="str">
        <f>IFERROR(VLOOKUP(B92,库存!A:K,2,FALSE),"")</f>
        <v/>
      </c>
      <c r="D92" s="13" t="str">
        <f>IFERROR(VLOOKUP(B92,库存!A:K,3,FALSE),"")</f>
        <v/>
      </c>
      <c r="E92" s="13" t="str">
        <f>IFERROR(VLOOKUP(B92,库存!A:K,4,FALSE),"")</f>
        <v/>
      </c>
      <c r="F92" s="13" t="str">
        <f>IFERROR(VLOOKUP(B92,库存!A:K,5,FALSE),"")</f>
        <v/>
      </c>
      <c r="G92" s="14">
        <f>IFERROR(VLOOKUP(B92,库存!A:M,13,FALSE),"")</f>
        <v>0</v>
      </c>
      <c r="H92" s="17"/>
      <c r="I92" s="14">
        <f t="shared" si="4"/>
        <v>0</v>
      </c>
      <c r="J92" s="21" t="str">
        <f>IFERROR(VLOOKUP(B92,物料参数!B:H,6,FALSE),"")</f>
        <v/>
      </c>
      <c r="K92" s="22" t="str">
        <f t="shared" si="5"/>
        <v/>
      </c>
      <c r="L92" s="23" t="str">
        <f t="shared" si="6"/>
        <v/>
      </c>
      <c r="M92" s="17"/>
    </row>
    <row r="93" spans="1:13" ht="17.100000000000001" customHeight="1" x14ac:dyDescent="0.15">
      <c r="A93" s="17"/>
      <c r="B93" s="13">
        <f>物料参数!B93</f>
        <v>0</v>
      </c>
      <c r="C93" s="13" t="str">
        <f>IFERROR(VLOOKUP(B93,库存!A:K,2,FALSE),"")</f>
        <v/>
      </c>
      <c r="D93" s="13" t="str">
        <f>IFERROR(VLOOKUP(B93,库存!A:K,3,FALSE),"")</f>
        <v/>
      </c>
      <c r="E93" s="13" t="str">
        <f>IFERROR(VLOOKUP(B93,库存!A:K,4,FALSE),"")</f>
        <v/>
      </c>
      <c r="F93" s="13" t="str">
        <f>IFERROR(VLOOKUP(B93,库存!A:K,5,FALSE),"")</f>
        <v/>
      </c>
      <c r="G93" s="14">
        <f>IFERROR(VLOOKUP(B93,库存!A:M,13,FALSE),"")</f>
        <v>0</v>
      </c>
      <c r="H93" s="17"/>
      <c r="I93" s="14">
        <f t="shared" si="4"/>
        <v>0</v>
      </c>
      <c r="J93" s="21" t="str">
        <f>IFERROR(VLOOKUP(B93,物料参数!B:H,6,FALSE),"")</f>
        <v/>
      </c>
      <c r="K93" s="22" t="str">
        <f t="shared" si="5"/>
        <v/>
      </c>
      <c r="L93" s="23" t="str">
        <f t="shared" si="6"/>
        <v/>
      </c>
      <c r="M93" s="17"/>
    </row>
    <row r="94" spans="1:13" ht="17.100000000000001" customHeight="1" x14ac:dyDescent="0.15">
      <c r="A94" s="17"/>
      <c r="B94" s="13">
        <f>物料参数!B94</f>
        <v>0</v>
      </c>
      <c r="C94" s="13" t="str">
        <f>IFERROR(VLOOKUP(B94,库存!A:K,2,FALSE),"")</f>
        <v/>
      </c>
      <c r="D94" s="13" t="str">
        <f>IFERROR(VLOOKUP(B94,库存!A:K,3,FALSE),"")</f>
        <v/>
      </c>
      <c r="E94" s="13" t="str">
        <f>IFERROR(VLOOKUP(B94,库存!A:K,4,FALSE),"")</f>
        <v/>
      </c>
      <c r="F94" s="13" t="str">
        <f>IFERROR(VLOOKUP(B94,库存!A:K,5,FALSE),"")</f>
        <v/>
      </c>
      <c r="G94" s="14">
        <f>IFERROR(VLOOKUP(B94,库存!A:M,13,FALSE),"")</f>
        <v>0</v>
      </c>
      <c r="H94" s="17"/>
      <c r="I94" s="14">
        <f t="shared" si="4"/>
        <v>0</v>
      </c>
      <c r="J94" s="21" t="str">
        <f>IFERROR(VLOOKUP(B94,物料参数!B:H,6,FALSE),"")</f>
        <v/>
      </c>
      <c r="K94" s="22" t="str">
        <f t="shared" si="5"/>
        <v/>
      </c>
      <c r="L94" s="23" t="str">
        <f t="shared" si="6"/>
        <v/>
      </c>
      <c r="M94" s="17"/>
    </row>
    <row r="95" spans="1:13" ht="17.100000000000001" customHeight="1" x14ac:dyDescent="0.15">
      <c r="A95" s="17"/>
      <c r="B95" s="13">
        <f>物料参数!B95</f>
        <v>0</v>
      </c>
      <c r="C95" s="13" t="str">
        <f>IFERROR(VLOOKUP(B95,库存!A:K,2,FALSE),"")</f>
        <v/>
      </c>
      <c r="D95" s="13" t="str">
        <f>IFERROR(VLOOKUP(B95,库存!A:K,3,FALSE),"")</f>
        <v/>
      </c>
      <c r="E95" s="13" t="str">
        <f>IFERROR(VLOOKUP(B95,库存!A:K,4,FALSE),"")</f>
        <v/>
      </c>
      <c r="F95" s="13" t="str">
        <f>IFERROR(VLOOKUP(B95,库存!A:K,5,FALSE),"")</f>
        <v/>
      </c>
      <c r="G95" s="14">
        <f>IFERROR(VLOOKUP(B95,库存!A:M,13,FALSE),"")</f>
        <v>0</v>
      </c>
      <c r="H95" s="17"/>
      <c r="I95" s="14">
        <f t="shared" si="4"/>
        <v>0</v>
      </c>
      <c r="J95" s="21" t="str">
        <f>IFERROR(VLOOKUP(B95,物料参数!B:H,6,FALSE),"")</f>
        <v/>
      </c>
      <c r="K95" s="22" t="str">
        <f t="shared" si="5"/>
        <v/>
      </c>
      <c r="L95" s="23" t="str">
        <f t="shared" si="6"/>
        <v/>
      </c>
      <c r="M95" s="17"/>
    </row>
    <row r="96" spans="1:13" ht="17.100000000000001" customHeight="1" x14ac:dyDescent="0.15">
      <c r="A96" s="17"/>
      <c r="B96" s="13">
        <f>物料参数!B96</f>
        <v>0</v>
      </c>
      <c r="C96" s="13" t="str">
        <f>IFERROR(VLOOKUP(B96,库存!A:K,2,FALSE),"")</f>
        <v/>
      </c>
      <c r="D96" s="13" t="str">
        <f>IFERROR(VLOOKUP(B96,库存!A:K,3,FALSE),"")</f>
        <v/>
      </c>
      <c r="E96" s="13" t="str">
        <f>IFERROR(VLOOKUP(B96,库存!A:K,4,FALSE),"")</f>
        <v/>
      </c>
      <c r="F96" s="13" t="str">
        <f>IFERROR(VLOOKUP(B96,库存!A:K,5,FALSE),"")</f>
        <v/>
      </c>
      <c r="G96" s="14">
        <f>IFERROR(VLOOKUP(B96,库存!A:M,13,FALSE),"")</f>
        <v>0</v>
      </c>
      <c r="H96" s="17"/>
      <c r="I96" s="14">
        <f t="shared" si="4"/>
        <v>0</v>
      </c>
      <c r="J96" s="21" t="str">
        <f>IFERROR(VLOOKUP(B96,物料参数!B:H,6,FALSE),"")</f>
        <v/>
      </c>
      <c r="K96" s="22" t="str">
        <f t="shared" si="5"/>
        <v/>
      </c>
      <c r="L96" s="23" t="str">
        <f t="shared" si="6"/>
        <v/>
      </c>
      <c r="M96" s="17"/>
    </row>
    <row r="97" spans="1:13" ht="17.100000000000001" customHeight="1" x14ac:dyDescent="0.15">
      <c r="A97" s="17"/>
      <c r="B97" s="13">
        <f>物料参数!B97</f>
        <v>0</v>
      </c>
      <c r="C97" s="13" t="str">
        <f>IFERROR(VLOOKUP(B97,库存!A:K,2,FALSE),"")</f>
        <v/>
      </c>
      <c r="D97" s="13" t="str">
        <f>IFERROR(VLOOKUP(B97,库存!A:K,3,FALSE),"")</f>
        <v/>
      </c>
      <c r="E97" s="13" t="str">
        <f>IFERROR(VLOOKUP(B97,库存!A:K,4,FALSE),"")</f>
        <v/>
      </c>
      <c r="F97" s="13" t="str">
        <f>IFERROR(VLOOKUP(B97,库存!A:K,5,FALSE),"")</f>
        <v/>
      </c>
      <c r="G97" s="14">
        <f>IFERROR(VLOOKUP(B97,库存!A:M,13,FALSE),"")</f>
        <v>0</v>
      </c>
      <c r="H97" s="17"/>
      <c r="I97" s="14">
        <f t="shared" si="4"/>
        <v>0</v>
      </c>
      <c r="J97" s="21" t="str">
        <f>IFERROR(VLOOKUP(B97,物料参数!B:H,6,FALSE),"")</f>
        <v/>
      </c>
      <c r="K97" s="22" t="str">
        <f t="shared" si="5"/>
        <v/>
      </c>
      <c r="L97" s="23" t="str">
        <f t="shared" si="6"/>
        <v/>
      </c>
      <c r="M97" s="17"/>
    </row>
    <row r="98" spans="1:13" ht="17.100000000000001" customHeight="1" x14ac:dyDescent="0.15">
      <c r="A98" s="17"/>
      <c r="B98" s="13">
        <f>物料参数!B98</f>
        <v>0</v>
      </c>
      <c r="C98" s="13" t="str">
        <f>IFERROR(VLOOKUP(B98,库存!A:K,2,FALSE),"")</f>
        <v/>
      </c>
      <c r="D98" s="13" t="str">
        <f>IFERROR(VLOOKUP(B98,库存!A:K,3,FALSE),"")</f>
        <v/>
      </c>
      <c r="E98" s="13" t="str">
        <f>IFERROR(VLOOKUP(B98,库存!A:K,4,FALSE),"")</f>
        <v/>
      </c>
      <c r="F98" s="13" t="str">
        <f>IFERROR(VLOOKUP(B98,库存!A:K,5,FALSE),"")</f>
        <v/>
      </c>
      <c r="G98" s="14">
        <f>IFERROR(VLOOKUP(B98,库存!A:M,13,FALSE),"")</f>
        <v>0</v>
      </c>
      <c r="H98" s="17"/>
      <c r="I98" s="14">
        <f t="shared" si="4"/>
        <v>0</v>
      </c>
      <c r="J98" s="21" t="str">
        <f>IFERROR(VLOOKUP(B98,物料参数!B:H,6,FALSE),"")</f>
        <v/>
      </c>
      <c r="K98" s="22" t="str">
        <f t="shared" si="5"/>
        <v/>
      </c>
      <c r="L98" s="23" t="str">
        <f t="shared" si="6"/>
        <v/>
      </c>
      <c r="M98" s="17"/>
    </row>
    <row r="99" spans="1:13" ht="17.100000000000001" customHeight="1" x14ac:dyDescent="0.15">
      <c r="A99" s="17"/>
      <c r="B99" s="13">
        <f>物料参数!B99</f>
        <v>0</v>
      </c>
      <c r="C99" s="13" t="str">
        <f>IFERROR(VLOOKUP(B99,库存!A:K,2,FALSE),"")</f>
        <v/>
      </c>
      <c r="D99" s="13" t="str">
        <f>IFERROR(VLOOKUP(B99,库存!A:K,3,FALSE),"")</f>
        <v/>
      </c>
      <c r="E99" s="13" t="str">
        <f>IFERROR(VLOOKUP(B99,库存!A:K,4,FALSE),"")</f>
        <v/>
      </c>
      <c r="F99" s="13" t="str">
        <f>IFERROR(VLOOKUP(B99,库存!A:K,5,FALSE),"")</f>
        <v/>
      </c>
      <c r="G99" s="14">
        <f>IFERROR(VLOOKUP(B99,库存!A:M,13,FALSE),"")</f>
        <v>0</v>
      </c>
      <c r="H99" s="17"/>
      <c r="I99" s="14">
        <f t="shared" si="4"/>
        <v>0</v>
      </c>
      <c r="J99" s="21" t="str">
        <f>IFERROR(VLOOKUP(B99,物料参数!B:H,6,FALSE),"")</f>
        <v/>
      </c>
      <c r="K99" s="22" t="str">
        <f t="shared" si="5"/>
        <v/>
      </c>
      <c r="L99" s="23" t="str">
        <f t="shared" si="6"/>
        <v/>
      </c>
      <c r="M99" s="17"/>
    </row>
    <row r="100" spans="1:13" ht="17.100000000000001" customHeight="1" x14ac:dyDescent="0.15">
      <c r="A100" s="17"/>
      <c r="B100" s="13">
        <f>物料参数!B100</f>
        <v>0</v>
      </c>
      <c r="C100" s="13" t="str">
        <f>IFERROR(VLOOKUP(B100,库存!A:K,2,FALSE),"")</f>
        <v/>
      </c>
      <c r="D100" s="13" t="str">
        <f>IFERROR(VLOOKUP(B100,库存!A:K,3,FALSE),"")</f>
        <v/>
      </c>
      <c r="E100" s="13" t="str">
        <f>IFERROR(VLOOKUP(B100,库存!A:K,4,FALSE),"")</f>
        <v/>
      </c>
      <c r="F100" s="13" t="str">
        <f>IFERROR(VLOOKUP(B100,库存!A:K,5,FALSE),"")</f>
        <v/>
      </c>
      <c r="G100" s="14">
        <f>IFERROR(VLOOKUP(B100,库存!A:M,13,FALSE),"")</f>
        <v>0</v>
      </c>
      <c r="H100" s="17"/>
      <c r="I100" s="14">
        <f t="shared" si="4"/>
        <v>0</v>
      </c>
      <c r="J100" s="21" t="str">
        <f>IFERROR(VLOOKUP(B100,物料参数!B:H,6,FALSE),"")</f>
        <v/>
      </c>
      <c r="K100" s="22" t="str">
        <f t="shared" si="5"/>
        <v/>
      </c>
      <c r="L100" s="23" t="str">
        <f t="shared" si="6"/>
        <v/>
      </c>
      <c r="M100" s="17"/>
    </row>
    <row r="101" spans="1:13" ht="17.100000000000001" customHeight="1" x14ac:dyDescent="0.15">
      <c r="A101" s="17"/>
      <c r="B101" s="13">
        <f>物料参数!B101</f>
        <v>0</v>
      </c>
      <c r="C101" s="13" t="str">
        <f>IFERROR(VLOOKUP(B101,库存!A:K,2,FALSE),"")</f>
        <v/>
      </c>
      <c r="D101" s="13" t="str">
        <f>IFERROR(VLOOKUP(B101,库存!A:K,3,FALSE),"")</f>
        <v/>
      </c>
      <c r="E101" s="13" t="str">
        <f>IFERROR(VLOOKUP(B101,库存!A:K,4,FALSE),"")</f>
        <v/>
      </c>
      <c r="F101" s="13" t="str">
        <f>IFERROR(VLOOKUP(B101,库存!A:K,5,FALSE),"")</f>
        <v/>
      </c>
      <c r="G101" s="14">
        <f>IFERROR(VLOOKUP(B101,库存!A:M,13,FALSE),"")</f>
        <v>0</v>
      </c>
      <c r="H101" s="17"/>
      <c r="I101" s="14">
        <f t="shared" si="4"/>
        <v>0</v>
      </c>
      <c r="J101" s="21" t="str">
        <f>IFERROR(VLOOKUP(B101,物料参数!B:H,6,FALSE),"")</f>
        <v/>
      </c>
      <c r="K101" s="22" t="str">
        <f t="shared" si="5"/>
        <v/>
      </c>
      <c r="L101" s="23" t="str">
        <f t="shared" si="6"/>
        <v/>
      </c>
      <c r="M101" s="17"/>
    </row>
    <row r="102" spans="1:13" ht="17.100000000000001" customHeight="1" x14ac:dyDescent="0.15">
      <c r="A102" s="17"/>
      <c r="B102" s="13">
        <f>物料参数!B102</f>
        <v>0</v>
      </c>
      <c r="C102" s="13" t="str">
        <f>IFERROR(VLOOKUP(B102,库存!A:K,2,FALSE),"")</f>
        <v/>
      </c>
      <c r="D102" s="13" t="str">
        <f>IFERROR(VLOOKUP(B102,库存!A:K,3,FALSE),"")</f>
        <v/>
      </c>
      <c r="E102" s="13" t="str">
        <f>IFERROR(VLOOKUP(B102,库存!A:K,4,FALSE),"")</f>
        <v/>
      </c>
      <c r="F102" s="13" t="str">
        <f>IFERROR(VLOOKUP(B102,库存!A:K,5,FALSE),"")</f>
        <v/>
      </c>
      <c r="G102" s="14">
        <f>IFERROR(VLOOKUP(B102,库存!A:M,13,FALSE),"")</f>
        <v>0</v>
      </c>
      <c r="H102" s="17"/>
      <c r="I102" s="14">
        <f t="shared" si="4"/>
        <v>0</v>
      </c>
      <c r="J102" s="21" t="str">
        <f>IFERROR(VLOOKUP(B102,物料参数!B:H,6,FALSE),"")</f>
        <v/>
      </c>
      <c r="K102" s="22" t="str">
        <f t="shared" si="5"/>
        <v/>
      </c>
      <c r="L102" s="23" t="str">
        <f t="shared" si="6"/>
        <v/>
      </c>
      <c r="M102" s="17"/>
    </row>
    <row r="103" spans="1:13" ht="17.100000000000001" customHeight="1" x14ac:dyDescent="0.15">
      <c r="A103" s="17"/>
      <c r="B103" s="13">
        <f>物料参数!B103</f>
        <v>0</v>
      </c>
      <c r="C103" s="13" t="str">
        <f>IFERROR(VLOOKUP(B103,库存!A:K,2,FALSE),"")</f>
        <v/>
      </c>
      <c r="D103" s="13" t="str">
        <f>IFERROR(VLOOKUP(B103,库存!A:K,3,FALSE),"")</f>
        <v/>
      </c>
      <c r="E103" s="13" t="str">
        <f>IFERROR(VLOOKUP(B103,库存!A:K,4,FALSE),"")</f>
        <v/>
      </c>
      <c r="F103" s="13" t="str">
        <f>IFERROR(VLOOKUP(B103,库存!A:K,5,FALSE),"")</f>
        <v/>
      </c>
      <c r="G103" s="14">
        <f>IFERROR(VLOOKUP(B103,库存!A:M,13,FALSE),"")</f>
        <v>0</v>
      </c>
      <c r="H103" s="17"/>
      <c r="I103" s="14">
        <f t="shared" si="4"/>
        <v>0</v>
      </c>
      <c r="J103" s="21" t="str">
        <f>IFERROR(VLOOKUP(B103,物料参数!B:H,6,FALSE),"")</f>
        <v/>
      </c>
      <c r="K103" s="22" t="str">
        <f t="shared" si="5"/>
        <v/>
      </c>
      <c r="L103" s="23" t="str">
        <f t="shared" si="6"/>
        <v/>
      </c>
      <c r="M103" s="17"/>
    </row>
    <row r="104" spans="1:13" ht="17.100000000000001" customHeight="1" x14ac:dyDescent="0.15">
      <c r="A104" s="17"/>
      <c r="B104" s="13">
        <f>物料参数!B104</f>
        <v>0</v>
      </c>
      <c r="C104" s="13" t="str">
        <f>IFERROR(VLOOKUP(B104,库存!A:K,2,FALSE),"")</f>
        <v/>
      </c>
      <c r="D104" s="13" t="str">
        <f>IFERROR(VLOOKUP(B104,库存!A:K,3,FALSE),"")</f>
        <v/>
      </c>
      <c r="E104" s="13" t="str">
        <f>IFERROR(VLOOKUP(B104,库存!A:K,4,FALSE),"")</f>
        <v/>
      </c>
      <c r="F104" s="13" t="str">
        <f>IFERROR(VLOOKUP(B104,库存!A:K,5,FALSE),"")</f>
        <v/>
      </c>
      <c r="G104" s="14">
        <f>IFERROR(VLOOKUP(B104,库存!A:M,13,FALSE),"")</f>
        <v>0</v>
      </c>
      <c r="H104" s="17"/>
      <c r="I104" s="14">
        <f t="shared" si="4"/>
        <v>0</v>
      </c>
      <c r="J104" s="21" t="str">
        <f>IFERROR(VLOOKUP(B104,物料参数!B:H,6,FALSE),"")</f>
        <v/>
      </c>
      <c r="K104" s="22" t="str">
        <f t="shared" si="5"/>
        <v/>
      </c>
      <c r="L104" s="23" t="str">
        <f t="shared" si="6"/>
        <v/>
      </c>
      <c r="M104" s="17"/>
    </row>
    <row r="105" spans="1:13" ht="17.100000000000001" customHeight="1" x14ac:dyDescent="0.15">
      <c r="A105" s="17"/>
      <c r="B105" s="13">
        <f>物料参数!B105</f>
        <v>0</v>
      </c>
      <c r="C105" s="13" t="str">
        <f>IFERROR(VLOOKUP(B105,库存!A:K,2,FALSE),"")</f>
        <v/>
      </c>
      <c r="D105" s="13" t="str">
        <f>IFERROR(VLOOKUP(B105,库存!A:K,3,FALSE),"")</f>
        <v/>
      </c>
      <c r="E105" s="13" t="str">
        <f>IFERROR(VLOOKUP(B105,库存!A:K,4,FALSE),"")</f>
        <v/>
      </c>
      <c r="F105" s="13" t="str">
        <f>IFERROR(VLOOKUP(B105,库存!A:K,5,FALSE),"")</f>
        <v/>
      </c>
      <c r="G105" s="14">
        <f>IFERROR(VLOOKUP(B105,库存!A:M,13,FALSE),"")</f>
        <v>0</v>
      </c>
      <c r="H105" s="17"/>
      <c r="I105" s="14">
        <f t="shared" si="4"/>
        <v>0</v>
      </c>
      <c r="J105" s="21" t="str">
        <f>IFERROR(VLOOKUP(B105,物料参数!B:H,6,FALSE),"")</f>
        <v/>
      </c>
      <c r="K105" s="22" t="str">
        <f t="shared" si="5"/>
        <v/>
      </c>
      <c r="L105" s="23" t="str">
        <f t="shared" si="6"/>
        <v/>
      </c>
      <c r="M105" s="17"/>
    </row>
    <row r="106" spans="1:13" ht="17.100000000000001" customHeight="1" x14ac:dyDescent="0.15">
      <c r="A106" s="17"/>
      <c r="B106" s="13">
        <f>物料参数!B106</f>
        <v>0</v>
      </c>
      <c r="C106" s="13" t="str">
        <f>IFERROR(VLOOKUP(B106,库存!A:K,2,FALSE),"")</f>
        <v/>
      </c>
      <c r="D106" s="13" t="str">
        <f>IFERROR(VLOOKUP(B106,库存!A:K,3,FALSE),"")</f>
        <v/>
      </c>
      <c r="E106" s="13" t="str">
        <f>IFERROR(VLOOKUP(B106,库存!A:K,4,FALSE),"")</f>
        <v/>
      </c>
      <c r="F106" s="13" t="str">
        <f>IFERROR(VLOOKUP(B106,库存!A:K,5,FALSE),"")</f>
        <v/>
      </c>
      <c r="G106" s="14">
        <f>IFERROR(VLOOKUP(B106,库存!A:M,13,FALSE),"")</f>
        <v>0</v>
      </c>
      <c r="H106" s="17"/>
      <c r="I106" s="14">
        <f t="shared" si="4"/>
        <v>0</v>
      </c>
      <c r="J106" s="21" t="str">
        <f>IFERROR(VLOOKUP(B106,物料参数!B:H,6,FALSE),"")</f>
        <v/>
      </c>
      <c r="K106" s="22" t="str">
        <f t="shared" si="5"/>
        <v/>
      </c>
      <c r="L106" s="23" t="str">
        <f t="shared" si="6"/>
        <v/>
      </c>
      <c r="M106" s="17"/>
    </row>
    <row r="107" spans="1:13" ht="17.100000000000001" customHeight="1" x14ac:dyDescent="0.15">
      <c r="A107" s="17"/>
      <c r="B107" s="13">
        <f>物料参数!B107</f>
        <v>0</v>
      </c>
      <c r="C107" s="13" t="str">
        <f>IFERROR(VLOOKUP(B107,库存!A:K,2,FALSE),"")</f>
        <v/>
      </c>
      <c r="D107" s="13" t="str">
        <f>IFERROR(VLOOKUP(B107,库存!A:K,3,FALSE),"")</f>
        <v/>
      </c>
      <c r="E107" s="13" t="str">
        <f>IFERROR(VLOOKUP(B107,库存!A:K,4,FALSE),"")</f>
        <v/>
      </c>
      <c r="F107" s="13" t="str">
        <f>IFERROR(VLOOKUP(B107,库存!A:K,5,FALSE),"")</f>
        <v/>
      </c>
      <c r="G107" s="14">
        <f>IFERROR(VLOOKUP(B107,库存!A:M,13,FALSE),"")</f>
        <v>0</v>
      </c>
      <c r="H107" s="17"/>
      <c r="I107" s="14">
        <f t="shared" si="4"/>
        <v>0</v>
      </c>
      <c r="J107" s="21" t="str">
        <f>IFERROR(VLOOKUP(B107,物料参数!B:H,6,FALSE),"")</f>
        <v/>
      </c>
      <c r="K107" s="22" t="str">
        <f t="shared" si="5"/>
        <v/>
      </c>
      <c r="L107" s="23" t="str">
        <f t="shared" si="6"/>
        <v/>
      </c>
      <c r="M107" s="17"/>
    </row>
    <row r="108" spans="1:13" ht="17.100000000000001" customHeight="1" x14ac:dyDescent="0.15">
      <c r="A108" s="17"/>
      <c r="B108" s="13">
        <f>物料参数!B108</f>
        <v>0</v>
      </c>
      <c r="C108" s="13" t="str">
        <f>IFERROR(VLOOKUP(B108,库存!A:K,2,FALSE),"")</f>
        <v/>
      </c>
      <c r="D108" s="13" t="str">
        <f>IFERROR(VLOOKUP(B108,库存!A:K,3,FALSE),"")</f>
        <v/>
      </c>
      <c r="E108" s="13" t="str">
        <f>IFERROR(VLOOKUP(B108,库存!A:K,4,FALSE),"")</f>
        <v/>
      </c>
      <c r="F108" s="13" t="str">
        <f>IFERROR(VLOOKUP(B108,库存!A:K,5,FALSE),"")</f>
        <v/>
      </c>
      <c r="G108" s="14">
        <f>IFERROR(VLOOKUP(B108,库存!A:M,13,FALSE),"")</f>
        <v>0</v>
      </c>
      <c r="H108" s="17"/>
      <c r="I108" s="14">
        <f t="shared" si="4"/>
        <v>0</v>
      </c>
      <c r="J108" s="21" t="str">
        <f>IFERROR(VLOOKUP(B108,物料参数!B:H,6,FALSE),"")</f>
        <v/>
      </c>
      <c r="K108" s="22" t="str">
        <f t="shared" si="5"/>
        <v/>
      </c>
      <c r="L108" s="23" t="str">
        <f t="shared" si="6"/>
        <v/>
      </c>
      <c r="M108" s="17"/>
    </row>
    <row r="109" spans="1:13" ht="17.100000000000001" customHeight="1" x14ac:dyDescent="0.15">
      <c r="A109" s="17"/>
      <c r="B109" s="13">
        <f>物料参数!B109</f>
        <v>0</v>
      </c>
      <c r="C109" s="13" t="str">
        <f>IFERROR(VLOOKUP(B109,库存!A:K,2,FALSE),"")</f>
        <v/>
      </c>
      <c r="D109" s="13" t="str">
        <f>IFERROR(VLOOKUP(B109,库存!A:K,3,FALSE),"")</f>
        <v/>
      </c>
      <c r="E109" s="13" t="str">
        <f>IFERROR(VLOOKUP(B109,库存!A:K,4,FALSE),"")</f>
        <v/>
      </c>
      <c r="F109" s="13" t="str">
        <f>IFERROR(VLOOKUP(B109,库存!A:K,5,FALSE),"")</f>
        <v/>
      </c>
      <c r="G109" s="14">
        <f>IFERROR(VLOOKUP(B109,库存!A:M,13,FALSE),"")</f>
        <v>0</v>
      </c>
      <c r="H109" s="17"/>
      <c r="I109" s="14">
        <f t="shared" si="4"/>
        <v>0</v>
      </c>
      <c r="J109" s="21" t="str">
        <f>IFERROR(VLOOKUP(B109,物料参数!B:H,6,FALSE),"")</f>
        <v/>
      </c>
      <c r="K109" s="22" t="str">
        <f t="shared" si="5"/>
        <v/>
      </c>
      <c r="L109" s="23" t="str">
        <f t="shared" si="6"/>
        <v/>
      </c>
      <c r="M109" s="17"/>
    </row>
    <row r="110" spans="1:13" ht="17.100000000000001" customHeight="1" x14ac:dyDescent="0.15">
      <c r="A110" s="17"/>
      <c r="B110" s="13">
        <f>物料参数!B110</f>
        <v>0</v>
      </c>
      <c r="C110" s="13" t="str">
        <f>IFERROR(VLOOKUP(B110,库存!A:K,2,FALSE),"")</f>
        <v/>
      </c>
      <c r="D110" s="13" t="str">
        <f>IFERROR(VLOOKUP(B110,库存!A:K,3,FALSE),"")</f>
        <v/>
      </c>
      <c r="E110" s="13" t="str">
        <f>IFERROR(VLOOKUP(B110,库存!A:K,4,FALSE),"")</f>
        <v/>
      </c>
      <c r="F110" s="13" t="str">
        <f>IFERROR(VLOOKUP(B110,库存!A:K,5,FALSE),"")</f>
        <v/>
      </c>
      <c r="G110" s="14">
        <f>IFERROR(VLOOKUP(B110,库存!A:M,13,FALSE),"")</f>
        <v>0</v>
      </c>
      <c r="H110" s="17"/>
      <c r="I110" s="14">
        <f t="shared" si="4"/>
        <v>0</v>
      </c>
      <c r="J110" s="21" t="str">
        <f>IFERROR(VLOOKUP(B110,物料参数!B:H,6,FALSE),"")</f>
        <v/>
      </c>
      <c r="K110" s="22" t="str">
        <f t="shared" si="5"/>
        <v/>
      </c>
      <c r="L110" s="23" t="str">
        <f t="shared" si="6"/>
        <v/>
      </c>
      <c r="M110" s="17"/>
    </row>
    <row r="111" spans="1:13" ht="17.100000000000001" customHeight="1" x14ac:dyDescent="0.15">
      <c r="A111" s="17"/>
      <c r="B111" s="13">
        <f>物料参数!B111</f>
        <v>0</v>
      </c>
      <c r="C111" s="13" t="str">
        <f>IFERROR(VLOOKUP(B111,库存!A:K,2,FALSE),"")</f>
        <v/>
      </c>
      <c r="D111" s="13" t="str">
        <f>IFERROR(VLOOKUP(B111,库存!A:K,3,FALSE),"")</f>
        <v/>
      </c>
      <c r="E111" s="13" t="str">
        <f>IFERROR(VLOOKUP(B111,库存!A:K,4,FALSE),"")</f>
        <v/>
      </c>
      <c r="F111" s="13" t="str">
        <f>IFERROR(VLOOKUP(B111,库存!A:K,5,FALSE),"")</f>
        <v/>
      </c>
      <c r="G111" s="14">
        <f>IFERROR(VLOOKUP(B111,库存!A:M,13,FALSE),"")</f>
        <v>0</v>
      </c>
      <c r="H111" s="17"/>
      <c r="I111" s="14">
        <f t="shared" si="4"/>
        <v>0</v>
      </c>
      <c r="J111" s="21" t="str">
        <f>IFERROR(VLOOKUP(B111,物料参数!B:H,6,FALSE),"")</f>
        <v/>
      </c>
      <c r="K111" s="22" t="str">
        <f t="shared" si="5"/>
        <v/>
      </c>
      <c r="L111" s="23" t="str">
        <f t="shared" si="6"/>
        <v/>
      </c>
      <c r="M111" s="17"/>
    </row>
    <row r="112" spans="1:13" ht="17.100000000000001" customHeight="1" x14ac:dyDescent="0.15">
      <c r="A112" s="17"/>
      <c r="B112" s="13">
        <f>物料参数!B112</f>
        <v>0</v>
      </c>
      <c r="C112" s="13" t="str">
        <f>IFERROR(VLOOKUP(B112,库存!A:K,2,FALSE),"")</f>
        <v/>
      </c>
      <c r="D112" s="13" t="str">
        <f>IFERROR(VLOOKUP(B112,库存!A:K,3,FALSE),"")</f>
        <v/>
      </c>
      <c r="E112" s="13" t="str">
        <f>IFERROR(VLOOKUP(B112,库存!A:K,4,FALSE),"")</f>
        <v/>
      </c>
      <c r="F112" s="13" t="str">
        <f>IFERROR(VLOOKUP(B112,库存!A:K,5,FALSE),"")</f>
        <v/>
      </c>
      <c r="G112" s="14">
        <f>IFERROR(VLOOKUP(B112,库存!A:M,13,FALSE),"")</f>
        <v>0</v>
      </c>
      <c r="H112" s="17"/>
      <c r="I112" s="14">
        <f t="shared" si="4"/>
        <v>0</v>
      </c>
      <c r="J112" s="21" t="str">
        <f>IFERROR(VLOOKUP(B112,物料参数!B:H,6,FALSE),"")</f>
        <v/>
      </c>
      <c r="K112" s="22" t="str">
        <f t="shared" si="5"/>
        <v/>
      </c>
      <c r="L112" s="23" t="str">
        <f t="shared" si="6"/>
        <v/>
      </c>
      <c r="M112" s="17"/>
    </row>
    <row r="113" spans="1:13" ht="17.100000000000001" customHeight="1" x14ac:dyDescent="0.15">
      <c r="A113" s="17"/>
      <c r="B113" s="13">
        <f>物料参数!B113</f>
        <v>0</v>
      </c>
      <c r="C113" s="13" t="str">
        <f>IFERROR(VLOOKUP(B113,库存!A:K,2,FALSE),"")</f>
        <v/>
      </c>
      <c r="D113" s="13" t="str">
        <f>IFERROR(VLOOKUP(B113,库存!A:K,3,FALSE),"")</f>
        <v/>
      </c>
      <c r="E113" s="13" t="str">
        <f>IFERROR(VLOOKUP(B113,库存!A:K,4,FALSE),"")</f>
        <v/>
      </c>
      <c r="F113" s="13" t="str">
        <f>IFERROR(VLOOKUP(B113,库存!A:K,5,FALSE),"")</f>
        <v/>
      </c>
      <c r="G113" s="14">
        <f>IFERROR(VLOOKUP(B113,库存!A:M,13,FALSE),"")</f>
        <v>0</v>
      </c>
      <c r="H113" s="17"/>
      <c r="I113" s="14">
        <f t="shared" si="4"/>
        <v>0</v>
      </c>
      <c r="J113" s="21" t="str">
        <f>IFERROR(VLOOKUP(B113,物料参数!B:H,6,FALSE),"")</f>
        <v/>
      </c>
      <c r="K113" s="22" t="str">
        <f t="shared" si="5"/>
        <v/>
      </c>
      <c r="L113" s="23" t="str">
        <f t="shared" si="6"/>
        <v/>
      </c>
      <c r="M113" s="17"/>
    </row>
    <row r="114" spans="1:13" ht="17.100000000000001" customHeight="1" x14ac:dyDescent="0.15">
      <c r="A114" s="17"/>
      <c r="B114" s="13">
        <f>物料参数!B114</f>
        <v>0</v>
      </c>
      <c r="C114" s="13" t="str">
        <f>IFERROR(VLOOKUP(B114,库存!A:K,2,FALSE),"")</f>
        <v/>
      </c>
      <c r="D114" s="13" t="str">
        <f>IFERROR(VLOOKUP(B114,库存!A:K,3,FALSE),"")</f>
        <v/>
      </c>
      <c r="E114" s="13" t="str">
        <f>IFERROR(VLOOKUP(B114,库存!A:K,4,FALSE),"")</f>
        <v/>
      </c>
      <c r="F114" s="13" t="str">
        <f>IFERROR(VLOOKUP(B114,库存!A:K,5,FALSE),"")</f>
        <v/>
      </c>
      <c r="G114" s="14">
        <f>IFERROR(VLOOKUP(B114,库存!A:M,13,FALSE),"")</f>
        <v>0</v>
      </c>
      <c r="H114" s="17"/>
      <c r="I114" s="14">
        <f t="shared" si="4"/>
        <v>0</v>
      </c>
      <c r="J114" s="21" t="str">
        <f>IFERROR(VLOOKUP(B114,物料参数!B:H,6,FALSE),"")</f>
        <v/>
      </c>
      <c r="K114" s="22" t="str">
        <f t="shared" si="5"/>
        <v/>
      </c>
      <c r="L114" s="23" t="str">
        <f t="shared" si="6"/>
        <v/>
      </c>
      <c r="M114" s="17"/>
    </row>
    <row r="115" spans="1:13" ht="17.100000000000001" customHeight="1" x14ac:dyDescent="0.15">
      <c r="A115" s="17"/>
      <c r="B115" s="13">
        <f>物料参数!B115</f>
        <v>0</v>
      </c>
      <c r="C115" s="13" t="str">
        <f>IFERROR(VLOOKUP(B115,库存!A:K,2,FALSE),"")</f>
        <v/>
      </c>
      <c r="D115" s="13" t="str">
        <f>IFERROR(VLOOKUP(B115,库存!A:K,3,FALSE),"")</f>
        <v/>
      </c>
      <c r="E115" s="13" t="str">
        <f>IFERROR(VLOOKUP(B115,库存!A:K,4,FALSE),"")</f>
        <v/>
      </c>
      <c r="F115" s="13" t="str">
        <f>IFERROR(VLOOKUP(B115,库存!A:K,5,FALSE),"")</f>
        <v/>
      </c>
      <c r="G115" s="14">
        <f>IFERROR(VLOOKUP(B115,库存!A:M,13,FALSE),"")</f>
        <v>0</v>
      </c>
      <c r="H115" s="17"/>
      <c r="I115" s="14">
        <f t="shared" si="4"/>
        <v>0</v>
      </c>
      <c r="J115" s="21" t="str">
        <f>IFERROR(VLOOKUP(B115,物料参数!B:H,6,FALSE),"")</f>
        <v/>
      </c>
      <c r="K115" s="22" t="str">
        <f t="shared" si="5"/>
        <v/>
      </c>
      <c r="L115" s="23" t="str">
        <f t="shared" si="6"/>
        <v/>
      </c>
      <c r="M115" s="17"/>
    </row>
    <row r="116" spans="1:13" ht="17.100000000000001" customHeight="1" x14ac:dyDescent="0.15">
      <c r="A116" s="17"/>
      <c r="B116" s="13">
        <f>物料参数!B116</f>
        <v>0</v>
      </c>
      <c r="C116" s="13" t="str">
        <f>IFERROR(VLOOKUP(B116,库存!A:K,2,FALSE),"")</f>
        <v/>
      </c>
      <c r="D116" s="13" t="str">
        <f>IFERROR(VLOOKUP(B116,库存!A:K,3,FALSE),"")</f>
        <v/>
      </c>
      <c r="E116" s="13" t="str">
        <f>IFERROR(VLOOKUP(B116,库存!A:K,4,FALSE),"")</f>
        <v/>
      </c>
      <c r="F116" s="13" t="str">
        <f>IFERROR(VLOOKUP(B116,库存!A:K,5,FALSE),"")</f>
        <v/>
      </c>
      <c r="G116" s="14">
        <f>IFERROR(VLOOKUP(B116,库存!A:M,13,FALSE),"")</f>
        <v>0</v>
      </c>
      <c r="H116" s="17"/>
      <c r="I116" s="14">
        <f t="shared" si="4"/>
        <v>0</v>
      </c>
      <c r="J116" s="21" t="str">
        <f>IFERROR(VLOOKUP(B116,物料参数!B:H,6,FALSE),"")</f>
        <v/>
      </c>
      <c r="K116" s="22" t="str">
        <f t="shared" si="5"/>
        <v/>
      </c>
      <c r="L116" s="23" t="str">
        <f t="shared" si="6"/>
        <v/>
      </c>
      <c r="M116" s="17"/>
    </row>
    <row r="117" spans="1:13" ht="17.100000000000001" customHeight="1" x14ac:dyDescent="0.15">
      <c r="A117" s="17"/>
      <c r="B117" s="13">
        <f>物料参数!B117</f>
        <v>0</v>
      </c>
      <c r="C117" s="13" t="str">
        <f>IFERROR(VLOOKUP(B117,库存!A:K,2,FALSE),"")</f>
        <v/>
      </c>
      <c r="D117" s="13" t="str">
        <f>IFERROR(VLOOKUP(B117,库存!A:K,3,FALSE),"")</f>
        <v/>
      </c>
      <c r="E117" s="13" t="str">
        <f>IFERROR(VLOOKUP(B117,库存!A:K,4,FALSE),"")</f>
        <v/>
      </c>
      <c r="F117" s="13" t="str">
        <f>IFERROR(VLOOKUP(B117,库存!A:K,5,FALSE),"")</f>
        <v/>
      </c>
      <c r="G117" s="14">
        <f>IFERROR(VLOOKUP(B117,库存!A:M,13,FALSE),"")</f>
        <v>0</v>
      </c>
      <c r="H117" s="17"/>
      <c r="I117" s="14">
        <f t="shared" si="4"/>
        <v>0</v>
      </c>
      <c r="J117" s="21" t="str">
        <f>IFERROR(VLOOKUP(B117,物料参数!B:H,6,FALSE),"")</f>
        <v/>
      </c>
      <c r="K117" s="22" t="str">
        <f t="shared" si="5"/>
        <v/>
      </c>
      <c r="L117" s="23" t="str">
        <f t="shared" si="6"/>
        <v/>
      </c>
      <c r="M117" s="17"/>
    </row>
    <row r="118" spans="1:13" ht="17.100000000000001" customHeight="1" x14ac:dyDescent="0.15">
      <c r="A118" s="17"/>
      <c r="B118" s="13">
        <f>物料参数!B118</f>
        <v>0</v>
      </c>
      <c r="C118" s="13" t="str">
        <f>IFERROR(VLOOKUP(B118,库存!A:K,2,FALSE),"")</f>
        <v/>
      </c>
      <c r="D118" s="13" t="str">
        <f>IFERROR(VLOOKUP(B118,库存!A:K,3,FALSE),"")</f>
        <v/>
      </c>
      <c r="E118" s="13" t="str">
        <f>IFERROR(VLOOKUP(B118,库存!A:K,4,FALSE),"")</f>
        <v/>
      </c>
      <c r="F118" s="13" t="str">
        <f>IFERROR(VLOOKUP(B118,库存!A:K,5,FALSE),"")</f>
        <v/>
      </c>
      <c r="G118" s="14">
        <f>IFERROR(VLOOKUP(B118,库存!A:M,13,FALSE),"")</f>
        <v>0</v>
      </c>
      <c r="H118" s="17"/>
      <c r="I118" s="14">
        <f t="shared" si="4"/>
        <v>0</v>
      </c>
      <c r="J118" s="21" t="str">
        <f>IFERROR(VLOOKUP(B118,物料参数!B:H,6,FALSE),"")</f>
        <v/>
      </c>
      <c r="K118" s="22" t="str">
        <f t="shared" si="5"/>
        <v/>
      </c>
      <c r="L118" s="23" t="str">
        <f t="shared" si="6"/>
        <v/>
      </c>
      <c r="M118" s="17"/>
    </row>
    <row r="119" spans="1:13" ht="17.100000000000001" customHeight="1" x14ac:dyDescent="0.15">
      <c r="A119" s="17"/>
      <c r="B119" s="13">
        <f>物料参数!B119</f>
        <v>0</v>
      </c>
      <c r="C119" s="13" t="str">
        <f>IFERROR(VLOOKUP(B119,库存!A:K,2,FALSE),"")</f>
        <v/>
      </c>
      <c r="D119" s="13" t="str">
        <f>IFERROR(VLOOKUP(B119,库存!A:K,3,FALSE),"")</f>
        <v/>
      </c>
      <c r="E119" s="13" t="str">
        <f>IFERROR(VLOOKUP(B119,库存!A:K,4,FALSE),"")</f>
        <v/>
      </c>
      <c r="F119" s="13" t="str">
        <f>IFERROR(VLOOKUP(B119,库存!A:K,5,FALSE),"")</f>
        <v/>
      </c>
      <c r="G119" s="14">
        <f>IFERROR(VLOOKUP(B119,库存!A:M,13,FALSE),"")</f>
        <v>0</v>
      </c>
      <c r="H119" s="17"/>
      <c r="I119" s="14">
        <f t="shared" si="4"/>
        <v>0</v>
      </c>
      <c r="J119" s="21" t="str">
        <f>IFERROR(VLOOKUP(B119,物料参数!B:H,6,FALSE),"")</f>
        <v/>
      </c>
      <c r="K119" s="22" t="str">
        <f t="shared" si="5"/>
        <v/>
      </c>
      <c r="L119" s="23" t="str">
        <f t="shared" si="6"/>
        <v/>
      </c>
      <c r="M119" s="17"/>
    </row>
    <row r="120" spans="1:13" ht="17.100000000000001" customHeight="1" x14ac:dyDescent="0.15">
      <c r="A120" s="17"/>
      <c r="B120" s="13">
        <f>物料参数!B120</f>
        <v>0</v>
      </c>
      <c r="C120" s="13" t="str">
        <f>IFERROR(VLOOKUP(B120,库存!A:K,2,FALSE),"")</f>
        <v/>
      </c>
      <c r="D120" s="13" t="str">
        <f>IFERROR(VLOOKUP(B120,库存!A:K,3,FALSE),"")</f>
        <v/>
      </c>
      <c r="E120" s="13" t="str">
        <f>IFERROR(VLOOKUP(B120,库存!A:K,4,FALSE),"")</f>
        <v/>
      </c>
      <c r="F120" s="13" t="str">
        <f>IFERROR(VLOOKUP(B120,库存!A:K,5,FALSE),"")</f>
        <v/>
      </c>
      <c r="G120" s="14">
        <f>IFERROR(VLOOKUP(B120,库存!A:M,13,FALSE),"")</f>
        <v>0</v>
      </c>
      <c r="H120" s="17"/>
      <c r="I120" s="14">
        <f t="shared" si="4"/>
        <v>0</v>
      </c>
      <c r="J120" s="21" t="str">
        <f>IFERROR(VLOOKUP(B120,物料参数!B:H,6,FALSE),"")</f>
        <v/>
      </c>
      <c r="K120" s="22" t="str">
        <f t="shared" si="5"/>
        <v/>
      </c>
      <c r="L120" s="23" t="str">
        <f t="shared" si="6"/>
        <v/>
      </c>
      <c r="M120" s="17"/>
    </row>
    <row r="121" spans="1:13" ht="17.100000000000001" customHeight="1" x14ac:dyDescent="0.15">
      <c r="A121" s="17"/>
      <c r="B121" s="13">
        <f>物料参数!B121</f>
        <v>0</v>
      </c>
      <c r="C121" s="13" t="str">
        <f>IFERROR(VLOOKUP(B121,库存!A:K,2,FALSE),"")</f>
        <v/>
      </c>
      <c r="D121" s="13" t="str">
        <f>IFERROR(VLOOKUP(B121,库存!A:K,3,FALSE),"")</f>
        <v/>
      </c>
      <c r="E121" s="13" t="str">
        <f>IFERROR(VLOOKUP(B121,库存!A:K,4,FALSE),"")</f>
        <v/>
      </c>
      <c r="F121" s="13" t="str">
        <f>IFERROR(VLOOKUP(B121,库存!A:K,5,FALSE),"")</f>
        <v/>
      </c>
      <c r="G121" s="14">
        <f>IFERROR(VLOOKUP(B121,库存!A:M,13,FALSE),"")</f>
        <v>0</v>
      </c>
      <c r="H121" s="17"/>
      <c r="I121" s="14">
        <f t="shared" si="4"/>
        <v>0</v>
      </c>
      <c r="J121" s="21" t="str">
        <f>IFERROR(VLOOKUP(B121,物料参数!B:H,6,FALSE),"")</f>
        <v/>
      </c>
      <c r="K121" s="22" t="str">
        <f t="shared" si="5"/>
        <v/>
      </c>
      <c r="L121" s="23" t="str">
        <f t="shared" si="6"/>
        <v/>
      </c>
      <c r="M121" s="17"/>
    </row>
    <row r="122" spans="1:13" ht="17.100000000000001" customHeight="1" x14ac:dyDescent="0.15">
      <c r="A122" s="17"/>
      <c r="B122" s="13">
        <f>物料参数!B122</f>
        <v>0</v>
      </c>
      <c r="C122" s="13" t="str">
        <f>IFERROR(VLOOKUP(B122,库存!A:K,2,FALSE),"")</f>
        <v/>
      </c>
      <c r="D122" s="13" t="str">
        <f>IFERROR(VLOOKUP(B122,库存!A:K,3,FALSE),"")</f>
        <v/>
      </c>
      <c r="E122" s="13" t="str">
        <f>IFERROR(VLOOKUP(B122,库存!A:K,4,FALSE),"")</f>
        <v/>
      </c>
      <c r="F122" s="13" t="str">
        <f>IFERROR(VLOOKUP(B122,库存!A:K,5,FALSE),"")</f>
        <v/>
      </c>
      <c r="G122" s="14">
        <f>IFERROR(VLOOKUP(B122,库存!A:M,13,FALSE),"")</f>
        <v>0</v>
      </c>
      <c r="H122" s="17"/>
      <c r="I122" s="14">
        <f t="shared" si="4"/>
        <v>0</v>
      </c>
      <c r="J122" s="21" t="str">
        <f>IFERROR(VLOOKUP(B122,物料参数!B:H,6,FALSE),"")</f>
        <v/>
      </c>
      <c r="K122" s="22" t="str">
        <f t="shared" si="5"/>
        <v/>
      </c>
      <c r="L122" s="23" t="str">
        <f t="shared" si="6"/>
        <v/>
      </c>
      <c r="M122" s="17"/>
    </row>
    <row r="123" spans="1:13" ht="17.100000000000001" customHeight="1" x14ac:dyDescent="0.15">
      <c r="A123" s="17"/>
      <c r="B123" s="13">
        <f>物料参数!B123</f>
        <v>0</v>
      </c>
      <c r="C123" s="13" t="str">
        <f>IFERROR(VLOOKUP(B123,库存!A:K,2,FALSE),"")</f>
        <v/>
      </c>
      <c r="D123" s="13" t="str">
        <f>IFERROR(VLOOKUP(B123,库存!A:K,3,FALSE),"")</f>
        <v/>
      </c>
      <c r="E123" s="13" t="str">
        <f>IFERROR(VLOOKUP(B123,库存!A:K,4,FALSE),"")</f>
        <v/>
      </c>
      <c r="F123" s="13" t="str">
        <f>IFERROR(VLOOKUP(B123,库存!A:K,5,FALSE),"")</f>
        <v/>
      </c>
      <c r="G123" s="14">
        <f>IFERROR(VLOOKUP(B123,库存!A:M,13,FALSE),"")</f>
        <v>0</v>
      </c>
      <c r="H123" s="17"/>
      <c r="I123" s="14">
        <f t="shared" si="4"/>
        <v>0</v>
      </c>
      <c r="J123" s="21" t="str">
        <f>IFERROR(VLOOKUP(B123,物料参数!B:H,6,FALSE),"")</f>
        <v/>
      </c>
      <c r="K123" s="22" t="str">
        <f t="shared" si="5"/>
        <v/>
      </c>
      <c r="L123" s="23" t="str">
        <f t="shared" si="6"/>
        <v/>
      </c>
      <c r="M123" s="17"/>
    </row>
    <row r="124" spans="1:13" ht="17.100000000000001" customHeight="1" x14ac:dyDescent="0.15">
      <c r="A124" s="17"/>
      <c r="B124" s="13">
        <f>物料参数!B124</f>
        <v>0</v>
      </c>
      <c r="C124" s="13" t="str">
        <f>IFERROR(VLOOKUP(B124,库存!A:K,2,FALSE),"")</f>
        <v/>
      </c>
      <c r="D124" s="13" t="str">
        <f>IFERROR(VLOOKUP(B124,库存!A:K,3,FALSE),"")</f>
        <v/>
      </c>
      <c r="E124" s="13" t="str">
        <f>IFERROR(VLOOKUP(B124,库存!A:K,4,FALSE),"")</f>
        <v/>
      </c>
      <c r="F124" s="13" t="str">
        <f>IFERROR(VLOOKUP(B124,库存!A:K,5,FALSE),"")</f>
        <v/>
      </c>
      <c r="G124" s="14">
        <f>IFERROR(VLOOKUP(B124,库存!A:M,13,FALSE),"")</f>
        <v>0</v>
      </c>
      <c r="H124" s="17"/>
      <c r="I124" s="14">
        <f t="shared" si="4"/>
        <v>0</v>
      </c>
      <c r="J124" s="21" t="str">
        <f>IFERROR(VLOOKUP(B124,物料参数!B:H,6,FALSE),"")</f>
        <v/>
      </c>
      <c r="K124" s="22" t="str">
        <f t="shared" si="5"/>
        <v/>
      </c>
      <c r="L124" s="23" t="str">
        <f t="shared" si="6"/>
        <v/>
      </c>
      <c r="M124" s="17"/>
    </row>
    <row r="125" spans="1:13" ht="17.100000000000001" customHeight="1" x14ac:dyDescent="0.15">
      <c r="A125" s="17"/>
      <c r="B125" s="13">
        <f>物料参数!B125</f>
        <v>0</v>
      </c>
      <c r="C125" s="13" t="str">
        <f>IFERROR(VLOOKUP(B125,库存!A:K,2,FALSE),"")</f>
        <v/>
      </c>
      <c r="D125" s="13" t="str">
        <f>IFERROR(VLOOKUP(B125,库存!A:K,3,FALSE),"")</f>
        <v/>
      </c>
      <c r="E125" s="13" t="str">
        <f>IFERROR(VLOOKUP(B125,库存!A:K,4,FALSE),"")</f>
        <v/>
      </c>
      <c r="F125" s="13" t="str">
        <f>IFERROR(VLOOKUP(B125,库存!A:K,5,FALSE),"")</f>
        <v/>
      </c>
      <c r="G125" s="14">
        <f>IFERROR(VLOOKUP(B125,库存!A:M,13,FALSE),"")</f>
        <v>0</v>
      </c>
      <c r="H125" s="17"/>
      <c r="I125" s="14">
        <f t="shared" si="4"/>
        <v>0</v>
      </c>
      <c r="J125" s="21" t="str">
        <f>IFERROR(VLOOKUP(B125,物料参数!B:H,6,FALSE),"")</f>
        <v/>
      </c>
      <c r="K125" s="22" t="str">
        <f t="shared" si="5"/>
        <v/>
      </c>
      <c r="L125" s="23" t="str">
        <f t="shared" si="6"/>
        <v/>
      </c>
      <c r="M125" s="17"/>
    </row>
    <row r="126" spans="1:13" ht="17.100000000000001" customHeight="1" x14ac:dyDescent="0.15">
      <c r="A126" s="17"/>
      <c r="B126" s="13">
        <f>物料参数!B126</f>
        <v>0</v>
      </c>
      <c r="C126" s="13" t="str">
        <f>IFERROR(VLOOKUP(B126,库存!A:K,2,FALSE),"")</f>
        <v/>
      </c>
      <c r="D126" s="13" t="str">
        <f>IFERROR(VLOOKUP(B126,库存!A:K,3,FALSE),"")</f>
        <v/>
      </c>
      <c r="E126" s="13" t="str">
        <f>IFERROR(VLOOKUP(B126,库存!A:K,4,FALSE),"")</f>
        <v/>
      </c>
      <c r="F126" s="13" t="str">
        <f>IFERROR(VLOOKUP(B126,库存!A:K,5,FALSE),"")</f>
        <v/>
      </c>
      <c r="G126" s="14">
        <f>IFERROR(VLOOKUP(B126,库存!A:M,13,FALSE),"")</f>
        <v>0</v>
      </c>
      <c r="H126" s="17"/>
      <c r="I126" s="14">
        <f t="shared" si="4"/>
        <v>0</v>
      </c>
      <c r="J126" s="21" t="str">
        <f>IFERROR(VLOOKUP(B126,物料参数!B:H,6,FALSE),"")</f>
        <v/>
      </c>
      <c r="K126" s="22" t="str">
        <f t="shared" si="5"/>
        <v/>
      </c>
      <c r="L126" s="23" t="str">
        <f t="shared" si="6"/>
        <v/>
      </c>
      <c r="M126" s="17"/>
    </row>
    <row r="127" spans="1:13" ht="17.100000000000001" customHeight="1" x14ac:dyDescent="0.15">
      <c r="A127" s="17"/>
      <c r="B127" s="13">
        <f>物料参数!B127</f>
        <v>0</v>
      </c>
      <c r="C127" s="13" t="str">
        <f>IFERROR(VLOOKUP(B127,库存!A:K,2,FALSE),"")</f>
        <v/>
      </c>
      <c r="D127" s="13" t="str">
        <f>IFERROR(VLOOKUP(B127,库存!A:K,3,FALSE),"")</f>
        <v/>
      </c>
      <c r="E127" s="13" t="str">
        <f>IFERROR(VLOOKUP(B127,库存!A:K,4,FALSE),"")</f>
        <v/>
      </c>
      <c r="F127" s="13" t="str">
        <f>IFERROR(VLOOKUP(B127,库存!A:K,5,FALSE),"")</f>
        <v/>
      </c>
      <c r="G127" s="14">
        <f>IFERROR(VLOOKUP(B127,库存!A:M,13,FALSE),"")</f>
        <v>0</v>
      </c>
      <c r="H127" s="17"/>
      <c r="I127" s="14">
        <f t="shared" si="4"/>
        <v>0</v>
      </c>
      <c r="J127" s="21" t="str">
        <f>IFERROR(VLOOKUP(B127,物料参数!B:H,6,FALSE),"")</f>
        <v/>
      </c>
      <c r="K127" s="22" t="str">
        <f t="shared" si="5"/>
        <v/>
      </c>
      <c r="L127" s="23" t="str">
        <f t="shared" si="6"/>
        <v/>
      </c>
      <c r="M127" s="17"/>
    </row>
    <row r="128" spans="1:13" ht="17.100000000000001" customHeight="1" x14ac:dyDescent="0.15">
      <c r="A128" s="17"/>
      <c r="B128" s="13">
        <f>物料参数!B128</f>
        <v>0</v>
      </c>
      <c r="C128" s="13" t="str">
        <f>IFERROR(VLOOKUP(B128,库存!A:K,2,FALSE),"")</f>
        <v/>
      </c>
      <c r="D128" s="13" t="str">
        <f>IFERROR(VLOOKUP(B128,库存!A:K,3,FALSE),"")</f>
        <v/>
      </c>
      <c r="E128" s="13" t="str">
        <f>IFERROR(VLOOKUP(B128,库存!A:K,4,FALSE),"")</f>
        <v/>
      </c>
      <c r="F128" s="13" t="str">
        <f>IFERROR(VLOOKUP(B128,库存!A:K,5,FALSE),"")</f>
        <v/>
      </c>
      <c r="G128" s="14">
        <f>IFERROR(VLOOKUP(B128,库存!A:M,13,FALSE),"")</f>
        <v>0</v>
      </c>
      <c r="H128" s="17"/>
      <c r="I128" s="14">
        <f t="shared" si="4"/>
        <v>0</v>
      </c>
      <c r="J128" s="21" t="str">
        <f>IFERROR(VLOOKUP(B128,物料参数!B:H,6,FALSE),"")</f>
        <v/>
      </c>
      <c r="K128" s="22" t="str">
        <f t="shared" si="5"/>
        <v/>
      </c>
      <c r="L128" s="23" t="str">
        <f t="shared" si="6"/>
        <v/>
      </c>
      <c r="M128" s="17"/>
    </row>
    <row r="129" spans="1:13" ht="17.100000000000001" customHeight="1" x14ac:dyDescent="0.15">
      <c r="A129" s="17"/>
      <c r="B129" s="13">
        <f>物料参数!B129</f>
        <v>0</v>
      </c>
      <c r="C129" s="13" t="str">
        <f>IFERROR(VLOOKUP(B129,库存!A:K,2,FALSE),"")</f>
        <v/>
      </c>
      <c r="D129" s="13" t="str">
        <f>IFERROR(VLOOKUP(B129,库存!A:K,3,FALSE),"")</f>
        <v/>
      </c>
      <c r="E129" s="13" t="str">
        <f>IFERROR(VLOOKUP(B129,库存!A:K,4,FALSE),"")</f>
        <v/>
      </c>
      <c r="F129" s="13" t="str">
        <f>IFERROR(VLOOKUP(B129,库存!A:K,5,FALSE),"")</f>
        <v/>
      </c>
      <c r="G129" s="14">
        <f>IFERROR(VLOOKUP(B129,库存!A:M,13,FALSE),"")</f>
        <v>0</v>
      </c>
      <c r="H129" s="17"/>
      <c r="I129" s="14">
        <f t="shared" si="4"/>
        <v>0</v>
      </c>
      <c r="J129" s="21" t="str">
        <f>IFERROR(VLOOKUP(B129,物料参数!B:H,6,FALSE),"")</f>
        <v/>
      </c>
      <c r="K129" s="22" t="str">
        <f t="shared" si="5"/>
        <v/>
      </c>
      <c r="L129" s="23" t="str">
        <f t="shared" si="6"/>
        <v/>
      </c>
      <c r="M129" s="17"/>
    </row>
    <row r="130" spans="1:13" ht="17.100000000000001" customHeight="1" x14ac:dyDescent="0.15">
      <c r="A130" s="17"/>
      <c r="B130" s="13">
        <f>物料参数!B130</f>
        <v>0</v>
      </c>
      <c r="C130" s="13" t="str">
        <f>IFERROR(VLOOKUP(B130,库存!A:K,2,FALSE),"")</f>
        <v/>
      </c>
      <c r="D130" s="13" t="str">
        <f>IFERROR(VLOOKUP(B130,库存!A:K,3,FALSE),"")</f>
        <v/>
      </c>
      <c r="E130" s="13" t="str">
        <f>IFERROR(VLOOKUP(B130,库存!A:K,4,FALSE),"")</f>
        <v/>
      </c>
      <c r="F130" s="13" t="str">
        <f>IFERROR(VLOOKUP(B130,库存!A:K,5,FALSE),"")</f>
        <v/>
      </c>
      <c r="G130" s="14">
        <f>IFERROR(VLOOKUP(B130,库存!A:M,13,FALSE),"")</f>
        <v>0</v>
      </c>
      <c r="H130" s="17"/>
      <c r="I130" s="14">
        <f t="shared" si="4"/>
        <v>0</v>
      </c>
      <c r="J130" s="21" t="str">
        <f>IFERROR(VLOOKUP(B130,物料参数!B:H,6,FALSE),"")</f>
        <v/>
      </c>
      <c r="K130" s="22" t="str">
        <f t="shared" si="5"/>
        <v/>
      </c>
      <c r="L130" s="23" t="str">
        <f t="shared" si="6"/>
        <v/>
      </c>
      <c r="M130" s="17"/>
    </row>
    <row r="131" spans="1:13" ht="17.100000000000001" customHeight="1" x14ac:dyDescent="0.15">
      <c r="A131" s="17"/>
      <c r="B131" s="13">
        <f>物料参数!B131</f>
        <v>0</v>
      </c>
      <c r="C131" s="13" t="str">
        <f>IFERROR(VLOOKUP(B131,库存!A:K,2,FALSE),"")</f>
        <v/>
      </c>
      <c r="D131" s="13" t="str">
        <f>IFERROR(VLOOKUP(B131,库存!A:K,3,FALSE),"")</f>
        <v/>
      </c>
      <c r="E131" s="13" t="str">
        <f>IFERROR(VLOOKUP(B131,库存!A:K,4,FALSE),"")</f>
        <v/>
      </c>
      <c r="F131" s="13" t="str">
        <f>IFERROR(VLOOKUP(B131,库存!A:K,5,FALSE),"")</f>
        <v/>
      </c>
      <c r="G131" s="14">
        <f>IFERROR(VLOOKUP(B131,库存!A:M,13,FALSE),"")</f>
        <v>0</v>
      </c>
      <c r="H131" s="17"/>
      <c r="I131" s="14">
        <f t="shared" si="4"/>
        <v>0</v>
      </c>
      <c r="J131" s="21" t="str">
        <f>IFERROR(VLOOKUP(B131,物料参数!B:H,6,FALSE),"")</f>
        <v/>
      </c>
      <c r="K131" s="22" t="str">
        <f t="shared" si="5"/>
        <v/>
      </c>
      <c r="L131" s="23" t="str">
        <f t="shared" si="6"/>
        <v/>
      </c>
      <c r="M131" s="17"/>
    </row>
    <row r="132" spans="1:13" ht="17.100000000000001" customHeight="1" x14ac:dyDescent="0.15">
      <c r="A132" s="17"/>
      <c r="B132" s="13">
        <f>物料参数!B132</f>
        <v>0</v>
      </c>
      <c r="C132" s="13" t="str">
        <f>IFERROR(VLOOKUP(B132,库存!A:K,2,FALSE),"")</f>
        <v/>
      </c>
      <c r="D132" s="13" t="str">
        <f>IFERROR(VLOOKUP(B132,库存!A:K,3,FALSE),"")</f>
        <v/>
      </c>
      <c r="E132" s="13" t="str">
        <f>IFERROR(VLOOKUP(B132,库存!A:K,4,FALSE),"")</f>
        <v/>
      </c>
      <c r="F132" s="13" t="str">
        <f>IFERROR(VLOOKUP(B132,库存!A:K,5,FALSE),"")</f>
        <v/>
      </c>
      <c r="G132" s="14">
        <f>IFERROR(VLOOKUP(B132,库存!A:M,13,FALSE),"")</f>
        <v>0</v>
      </c>
      <c r="H132" s="17"/>
      <c r="I132" s="14">
        <f t="shared" ref="I132:I195" si="7">IFERROR((H132-G132),"")</f>
        <v>0</v>
      </c>
      <c r="J132" s="21" t="str">
        <f>IFERROR(VLOOKUP(B132,物料参数!B:H,6,FALSE),"")</f>
        <v/>
      </c>
      <c r="K132" s="22" t="str">
        <f t="shared" ref="K132:K195" si="8">IFERROR(I132*J132,"")</f>
        <v/>
      </c>
      <c r="L132" s="23" t="str">
        <f t="shared" si="6"/>
        <v/>
      </c>
      <c r="M132" s="17"/>
    </row>
    <row r="133" spans="1:13" ht="17.100000000000001" customHeight="1" x14ac:dyDescent="0.15">
      <c r="A133" s="17"/>
      <c r="B133" s="13">
        <f>物料参数!B133</f>
        <v>0</v>
      </c>
      <c r="C133" s="13" t="str">
        <f>IFERROR(VLOOKUP(B133,库存!A:K,2,FALSE),"")</f>
        <v/>
      </c>
      <c r="D133" s="13" t="str">
        <f>IFERROR(VLOOKUP(B133,库存!A:K,3,FALSE),"")</f>
        <v/>
      </c>
      <c r="E133" s="13" t="str">
        <f>IFERROR(VLOOKUP(B133,库存!A:K,4,FALSE),"")</f>
        <v/>
      </c>
      <c r="F133" s="13" t="str">
        <f>IFERROR(VLOOKUP(B133,库存!A:K,5,FALSE),"")</f>
        <v/>
      </c>
      <c r="G133" s="14">
        <f>IFERROR(VLOOKUP(B133,库存!A:M,13,FALSE),"")</f>
        <v>0</v>
      </c>
      <c r="H133" s="17"/>
      <c r="I133" s="14">
        <f t="shared" si="7"/>
        <v>0</v>
      </c>
      <c r="J133" s="21" t="str">
        <f>IFERROR(VLOOKUP(B133,物料参数!B:H,6,FALSE),"")</f>
        <v/>
      </c>
      <c r="K133" s="22" t="str">
        <f t="shared" si="8"/>
        <v/>
      </c>
      <c r="L133" s="23" t="str">
        <f t="shared" si="6"/>
        <v/>
      </c>
      <c r="M133" s="17"/>
    </row>
    <row r="134" spans="1:13" ht="17.100000000000001" customHeight="1" x14ac:dyDescent="0.15">
      <c r="A134" s="17"/>
      <c r="B134" s="13">
        <f>物料参数!B134</f>
        <v>0</v>
      </c>
      <c r="C134" s="13" t="str">
        <f>IFERROR(VLOOKUP(B134,库存!A:K,2,FALSE),"")</f>
        <v/>
      </c>
      <c r="D134" s="13" t="str">
        <f>IFERROR(VLOOKUP(B134,库存!A:K,3,FALSE),"")</f>
        <v/>
      </c>
      <c r="E134" s="13" t="str">
        <f>IFERROR(VLOOKUP(B134,库存!A:K,4,FALSE),"")</f>
        <v/>
      </c>
      <c r="F134" s="13" t="str">
        <f>IFERROR(VLOOKUP(B134,库存!A:K,5,FALSE),"")</f>
        <v/>
      </c>
      <c r="G134" s="14">
        <f>IFERROR(VLOOKUP(B134,库存!A:M,13,FALSE),"")</f>
        <v>0</v>
      </c>
      <c r="H134" s="17"/>
      <c r="I134" s="14">
        <f t="shared" si="7"/>
        <v>0</v>
      </c>
      <c r="J134" s="21" t="str">
        <f>IFERROR(VLOOKUP(B134,物料参数!B:H,6,FALSE),"")</f>
        <v/>
      </c>
      <c r="K134" s="22" t="str">
        <f t="shared" si="8"/>
        <v/>
      </c>
      <c r="L134" s="23" t="str">
        <f t="shared" si="6"/>
        <v/>
      </c>
      <c r="M134" s="17"/>
    </row>
    <row r="135" spans="1:13" ht="17.100000000000001" customHeight="1" x14ac:dyDescent="0.15">
      <c r="A135" s="17"/>
      <c r="B135" s="13">
        <f>物料参数!B135</f>
        <v>0</v>
      </c>
      <c r="C135" s="13" t="str">
        <f>IFERROR(VLOOKUP(B135,库存!A:K,2,FALSE),"")</f>
        <v/>
      </c>
      <c r="D135" s="13" t="str">
        <f>IFERROR(VLOOKUP(B135,库存!A:K,3,FALSE),"")</f>
        <v/>
      </c>
      <c r="E135" s="13" t="str">
        <f>IFERROR(VLOOKUP(B135,库存!A:K,4,FALSE),"")</f>
        <v/>
      </c>
      <c r="F135" s="13" t="str">
        <f>IFERROR(VLOOKUP(B135,库存!A:K,5,FALSE),"")</f>
        <v/>
      </c>
      <c r="G135" s="14">
        <f>IFERROR(VLOOKUP(B135,库存!A:M,13,FALSE),"")</f>
        <v>0</v>
      </c>
      <c r="H135" s="17"/>
      <c r="I135" s="14">
        <f t="shared" si="7"/>
        <v>0</v>
      </c>
      <c r="J135" s="21" t="str">
        <f>IFERROR(VLOOKUP(B135,物料参数!B:H,6,FALSE),"")</f>
        <v/>
      </c>
      <c r="K135" s="22" t="str">
        <f t="shared" si="8"/>
        <v/>
      </c>
      <c r="L135" s="23" t="str">
        <f t="shared" si="6"/>
        <v/>
      </c>
      <c r="M135" s="17"/>
    </row>
    <row r="136" spans="1:13" ht="17.100000000000001" customHeight="1" x14ac:dyDescent="0.15">
      <c r="A136" s="17"/>
      <c r="B136" s="13">
        <f>物料参数!B136</f>
        <v>0</v>
      </c>
      <c r="C136" s="13" t="str">
        <f>IFERROR(VLOOKUP(B136,库存!A:K,2,FALSE),"")</f>
        <v/>
      </c>
      <c r="D136" s="13" t="str">
        <f>IFERROR(VLOOKUP(B136,库存!A:K,3,FALSE),"")</f>
        <v/>
      </c>
      <c r="E136" s="13" t="str">
        <f>IFERROR(VLOOKUP(B136,库存!A:K,4,FALSE),"")</f>
        <v/>
      </c>
      <c r="F136" s="13" t="str">
        <f>IFERROR(VLOOKUP(B136,库存!A:K,5,FALSE),"")</f>
        <v/>
      </c>
      <c r="G136" s="14">
        <f>IFERROR(VLOOKUP(B136,库存!A:M,13,FALSE),"")</f>
        <v>0</v>
      </c>
      <c r="H136" s="17"/>
      <c r="I136" s="14">
        <f t="shared" si="7"/>
        <v>0</v>
      </c>
      <c r="J136" s="21" t="str">
        <f>IFERROR(VLOOKUP(B136,物料参数!B:H,6,FALSE),"")</f>
        <v/>
      </c>
      <c r="K136" s="22" t="str">
        <f t="shared" si="8"/>
        <v/>
      </c>
      <c r="L136" s="23" t="str">
        <f t="shared" si="6"/>
        <v/>
      </c>
      <c r="M136" s="17"/>
    </row>
    <row r="137" spans="1:13" ht="17.100000000000001" customHeight="1" x14ac:dyDescent="0.15">
      <c r="A137" s="17"/>
      <c r="B137" s="13">
        <f>物料参数!B137</f>
        <v>0</v>
      </c>
      <c r="C137" s="13" t="str">
        <f>IFERROR(VLOOKUP(B137,库存!A:K,2,FALSE),"")</f>
        <v/>
      </c>
      <c r="D137" s="13" t="str">
        <f>IFERROR(VLOOKUP(B137,库存!A:K,3,FALSE),"")</f>
        <v/>
      </c>
      <c r="E137" s="13" t="str">
        <f>IFERROR(VLOOKUP(B137,库存!A:K,4,FALSE),"")</f>
        <v/>
      </c>
      <c r="F137" s="13" t="str">
        <f>IFERROR(VLOOKUP(B137,库存!A:K,5,FALSE),"")</f>
        <v/>
      </c>
      <c r="G137" s="14">
        <f>IFERROR(VLOOKUP(B137,库存!A:M,13,FALSE),"")</f>
        <v>0</v>
      </c>
      <c r="H137" s="17"/>
      <c r="I137" s="14">
        <f t="shared" si="7"/>
        <v>0</v>
      </c>
      <c r="J137" s="21" t="str">
        <f>IFERROR(VLOOKUP(B137,物料参数!B:H,6,FALSE),"")</f>
        <v/>
      </c>
      <c r="K137" s="22" t="str">
        <f t="shared" si="8"/>
        <v/>
      </c>
      <c r="L137" s="23" t="str">
        <f t="shared" si="6"/>
        <v/>
      </c>
      <c r="M137" s="17"/>
    </row>
    <row r="138" spans="1:13" ht="17.100000000000001" customHeight="1" x14ac:dyDescent="0.15">
      <c r="A138" s="17"/>
      <c r="B138" s="13">
        <f>物料参数!B138</f>
        <v>0</v>
      </c>
      <c r="C138" s="13" t="str">
        <f>IFERROR(VLOOKUP(B138,库存!A:K,2,FALSE),"")</f>
        <v/>
      </c>
      <c r="D138" s="13" t="str">
        <f>IFERROR(VLOOKUP(B138,库存!A:K,3,FALSE),"")</f>
        <v/>
      </c>
      <c r="E138" s="13" t="str">
        <f>IFERROR(VLOOKUP(B138,库存!A:K,4,FALSE),"")</f>
        <v/>
      </c>
      <c r="F138" s="13" t="str">
        <f>IFERROR(VLOOKUP(B138,库存!A:K,5,FALSE),"")</f>
        <v/>
      </c>
      <c r="G138" s="14">
        <f>IFERROR(VLOOKUP(B138,库存!A:M,13,FALSE),"")</f>
        <v>0</v>
      </c>
      <c r="H138" s="17"/>
      <c r="I138" s="14">
        <f t="shared" si="7"/>
        <v>0</v>
      </c>
      <c r="J138" s="21" t="str">
        <f>IFERROR(VLOOKUP(B138,物料参数!B:H,6,FALSE),"")</f>
        <v/>
      </c>
      <c r="K138" s="22" t="str">
        <f t="shared" si="8"/>
        <v/>
      </c>
      <c r="L138" s="23" t="str">
        <f t="shared" si="6"/>
        <v/>
      </c>
      <c r="M138" s="17"/>
    </row>
    <row r="139" spans="1:13" ht="17.100000000000001" customHeight="1" x14ac:dyDescent="0.15">
      <c r="A139" s="17"/>
      <c r="B139" s="13">
        <f>物料参数!B139</f>
        <v>0</v>
      </c>
      <c r="C139" s="13" t="str">
        <f>IFERROR(VLOOKUP(B139,库存!A:K,2,FALSE),"")</f>
        <v/>
      </c>
      <c r="D139" s="13" t="str">
        <f>IFERROR(VLOOKUP(B139,库存!A:K,3,FALSE),"")</f>
        <v/>
      </c>
      <c r="E139" s="13" t="str">
        <f>IFERROR(VLOOKUP(B139,库存!A:K,4,FALSE),"")</f>
        <v/>
      </c>
      <c r="F139" s="13" t="str">
        <f>IFERROR(VLOOKUP(B139,库存!A:K,5,FALSE),"")</f>
        <v/>
      </c>
      <c r="G139" s="14">
        <f>IFERROR(VLOOKUP(B139,库存!A:M,13,FALSE),"")</f>
        <v>0</v>
      </c>
      <c r="H139" s="17"/>
      <c r="I139" s="14">
        <f t="shared" si="7"/>
        <v>0</v>
      </c>
      <c r="J139" s="21" t="str">
        <f>IFERROR(VLOOKUP(B139,物料参数!B:H,6,FALSE),"")</f>
        <v/>
      </c>
      <c r="K139" s="22" t="str">
        <f t="shared" si="8"/>
        <v/>
      </c>
      <c r="L139" s="23" t="str">
        <f t="shared" si="6"/>
        <v/>
      </c>
      <c r="M139" s="17"/>
    </row>
    <row r="140" spans="1:13" ht="17.100000000000001" customHeight="1" x14ac:dyDescent="0.15">
      <c r="A140" s="17"/>
      <c r="B140" s="13">
        <f>物料参数!B140</f>
        <v>0</v>
      </c>
      <c r="C140" s="13" t="str">
        <f>IFERROR(VLOOKUP(B140,库存!A:K,2,FALSE),"")</f>
        <v/>
      </c>
      <c r="D140" s="13" t="str">
        <f>IFERROR(VLOOKUP(B140,库存!A:K,3,FALSE),"")</f>
        <v/>
      </c>
      <c r="E140" s="13" t="str">
        <f>IFERROR(VLOOKUP(B140,库存!A:K,4,FALSE),"")</f>
        <v/>
      </c>
      <c r="F140" s="13" t="str">
        <f>IFERROR(VLOOKUP(B140,库存!A:K,5,FALSE),"")</f>
        <v/>
      </c>
      <c r="G140" s="14">
        <f>IFERROR(VLOOKUP(B140,库存!A:M,13,FALSE),"")</f>
        <v>0</v>
      </c>
      <c r="H140" s="17"/>
      <c r="I140" s="14">
        <f t="shared" si="7"/>
        <v>0</v>
      </c>
      <c r="J140" s="21" t="str">
        <f>IFERROR(VLOOKUP(B140,物料参数!B:H,6,FALSE),"")</f>
        <v/>
      </c>
      <c r="K140" s="22" t="str">
        <f t="shared" si="8"/>
        <v/>
      </c>
      <c r="L140" s="23" t="str">
        <f t="shared" si="6"/>
        <v/>
      </c>
      <c r="M140" s="17"/>
    </row>
    <row r="141" spans="1:13" ht="17.100000000000001" customHeight="1" x14ac:dyDescent="0.15">
      <c r="A141" s="17"/>
      <c r="B141" s="13">
        <f>物料参数!B141</f>
        <v>0</v>
      </c>
      <c r="C141" s="13" t="str">
        <f>IFERROR(VLOOKUP(B141,库存!A:K,2,FALSE),"")</f>
        <v/>
      </c>
      <c r="D141" s="13" t="str">
        <f>IFERROR(VLOOKUP(B141,库存!A:K,3,FALSE),"")</f>
        <v/>
      </c>
      <c r="E141" s="13" t="str">
        <f>IFERROR(VLOOKUP(B141,库存!A:K,4,FALSE),"")</f>
        <v/>
      </c>
      <c r="F141" s="13" t="str">
        <f>IFERROR(VLOOKUP(B141,库存!A:K,5,FALSE),"")</f>
        <v/>
      </c>
      <c r="G141" s="14">
        <f>IFERROR(VLOOKUP(B141,库存!A:M,13,FALSE),"")</f>
        <v>0</v>
      </c>
      <c r="H141" s="17"/>
      <c r="I141" s="14">
        <f t="shared" si="7"/>
        <v>0</v>
      </c>
      <c r="J141" s="21" t="str">
        <f>IFERROR(VLOOKUP(B141,物料参数!B:H,6,FALSE),"")</f>
        <v/>
      </c>
      <c r="K141" s="22" t="str">
        <f t="shared" si="8"/>
        <v/>
      </c>
      <c r="L141" s="23" t="str">
        <f t="shared" si="6"/>
        <v/>
      </c>
      <c r="M141" s="17"/>
    </row>
    <row r="142" spans="1:13" ht="17.100000000000001" customHeight="1" x14ac:dyDescent="0.15">
      <c r="A142" s="17"/>
      <c r="B142" s="13">
        <f>物料参数!B142</f>
        <v>0</v>
      </c>
      <c r="C142" s="13" t="str">
        <f>IFERROR(VLOOKUP(B142,库存!A:K,2,FALSE),"")</f>
        <v/>
      </c>
      <c r="D142" s="13" t="str">
        <f>IFERROR(VLOOKUP(B142,库存!A:K,3,FALSE),"")</f>
        <v/>
      </c>
      <c r="E142" s="13" t="str">
        <f>IFERROR(VLOOKUP(B142,库存!A:K,4,FALSE),"")</f>
        <v/>
      </c>
      <c r="F142" s="13" t="str">
        <f>IFERROR(VLOOKUP(B142,库存!A:K,5,FALSE),"")</f>
        <v/>
      </c>
      <c r="G142" s="14">
        <f>IFERROR(VLOOKUP(B142,库存!A:M,13,FALSE),"")</f>
        <v>0</v>
      </c>
      <c r="H142" s="17"/>
      <c r="I142" s="14">
        <f t="shared" si="7"/>
        <v>0</v>
      </c>
      <c r="J142" s="21" t="str">
        <f>IFERROR(VLOOKUP(B142,物料参数!B:H,6,FALSE),"")</f>
        <v/>
      </c>
      <c r="K142" s="22" t="str">
        <f t="shared" si="8"/>
        <v/>
      </c>
      <c r="L142" s="23" t="str">
        <f t="shared" si="6"/>
        <v/>
      </c>
      <c r="M142" s="17"/>
    </row>
    <row r="143" spans="1:13" ht="17.100000000000001" customHeight="1" x14ac:dyDescent="0.15">
      <c r="A143" s="17"/>
      <c r="B143" s="13">
        <f>物料参数!B143</f>
        <v>0</v>
      </c>
      <c r="C143" s="13" t="str">
        <f>IFERROR(VLOOKUP(B143,库存!A:K,2,FALSE),"")</f>
        <v/>
      </c>
      <c r="D143" s="13" t="str">
        <f>IFERROR(VLOOKUP(B143,库存!A:K,3,FALSE),"")</f>
        <v/>
      </c>
      <c r="E143" s="13" t="str">
        <f>IFERROR(VLOOKUP(B143,库存!A:K,4,FALSE),"")</f>
        <v/>
      </c>
      <c r="F143" s="13" t="str">
        <f>IFERROR(VLOOKUP(B143,库存!A:K,5,FALSE),"")</f>
        <v/>
      </c>
      <c r="G143" s="14">
        <f>IFERROR(VLOOKUP(B143,库存!A:M,13,FALSE),"")</f>
        <v>0</v>
      </c>
      <c r="H143" s="17"/>
      <c r="I143" s="14">
        <f t="shared" si="7"/>
        <v>0</v>
      </c>
      <c r="J143" s="21" t="str">
        <f>IFERROR(VLOOKUP(B143,物料参数!B:H,6,FALSE),"")</f>
        <v/>
      </c>
      <c r="K143" s="22" t="str">
        <f t="shared" si="8"/>
        <v/>
      </c>
      <c r="L143" s="23" t="str">
        <f t="shared" si="6"/>
        <v/>
      </c>
      <c r="M143" s="17"/>
    </row>
    <row r="144" spans="1:13" ht="17.100000000000001" customHeight="1" x14ac:dyDescent="0.15">
      <c r="A144" s="17"/>
      <c r="B144" s="13">
        <f>物料参数!B144</f>
        <v>0</v>
      </c>
      <c r="C144" s="13" t="str">
        <f>IFERROR(VLOOKUP(B144,库存!A:K,2,FALSE),"")</f>
        <v/>
      </c>
      <c r="D144" s="13" t="str">
        <f>IFERROR(VLOOKUP(B144,库存!A:K,3,FALSE),"")</f>
        <v/>
      </c>
      <c r="E144" s="13" t="str">
        <f>IFERROR(VLOOKUP(B144,库存!A:K,4,FALSE),"")</f>
        <v/>
      </c>
      <c r="F144" s="13" t="str">
        <f>IFERROR(VLOOKUP(B144,库存!A:K,5,FALSE),"")</f>
        <v/>
      </c>
      <c r="G144" s="14">
        <f>IFERROR(VLOOKUP(B144,库存!A:M,13,FALSE),"")</f>
        <v>0</v>
      </c>
      <c r="H144" s="17"/>
      <c r="I144" s="14">
        <f t="shared" si="7"/>
        <v>0</v>
      </c>
      <c r="J144" s="21" t="str">
        <f>IFERROR(VLOOKUP(B144,物料参数!B:H,6,FALSE),"")</f>
        <v/>
      </c>
      <c r="K144" s="22" t="str">
        <f t="shared" si="8"/>
        <v/>
      </c>
      <c r="L144" s="23" t="str">
        <f t="shared" si="6"/>
        <v/>
      </c>
      <c r="M144" s="17"/>
    </row>
    <row r="145" spans="1:13" ht="17.100000000000001" customHeight="1" x14ac:dyDescent="0.15">
      <c r="A145" s="17"/>
      <c r="B145" s="13">
        <f>物料参数!B145</f>
        <v>0</v>
      </c>
      <c r="C145" s="13" t="str">
        <f>IFERROR(VLOOKUP(B145,库存!A:K,2,FALSE),"")</f>
        <v/>
      </c>
      <c r="D145" s="13" t="str">
        <f>IFERROR(VLOOKUP(B145,库存!A:K,3,FALSE),"")</f>
        <v/>
      </c>
      <c r="E145" s="13" t="str">
        <f>IFERROR(VLOOKUP(B145,库存!A:K,4,FALSE),"")</f>
        <v/>
      </c>
      <c r="F145" s="13" t="str">
        <f>IFERROR(VLOOKUP(B145,库存!A:K,5,FALSE),"")</f>
        <v/>
      </c>
      <c r="G145" s="14">
        <f>IFERROR(VLOOKUP(B145,库存!A:M,13,FALSE),"")</f>
        <v>0</v>
      </c>
      <c r="H145" s="17"/>
      <c r="I145" s="14">
        <f t="shared" si="7"/>
        <v>0</v>
      </c>
      <c r="J145" s="21" t="str">
        <f>IFERROR(VLOOKUP(B145,物料参数!B:H,6,FALSE),"")</f>
        <v/>
      </c>
      <c r="K145" s="22" t="str">
        <f t="shared" si="8"/>
        <v/>
      </c>
      <c r="L145" s="23" t="str">
        <f t="shared" si="6"/>
        <v/>
      </c>
      <c r="M145" s="17"/>
    </row>
    <row r="146" spans="1:13" ht="17.100000000000001" customHeight="1" x14ac:dyDescent="0.15">
      <c r="A146" s="17"/>
      <c r="B146" s="13">
        <f>物料参数!B146</f>
        <v>0</v>
      </c>
      <c r="C146" s="13" t="str">
        <f>IFERROR(VLOOKUP(B146,库存!A:K,2,FALSE),"")</f>
        <v/>
      </c>
      <c r="D146" s="13" t="str">
        <f>IFERROR(VLOOKUP(B146,库存!A:K,3,FALSE),"")</f>
        <v/>
      </c>
      <c r="E146" s="13" t="str">
        <f>IFERROR(VLOOKUP(B146,库存!A:K,4,FALSE),"")</f>
        <v/>
      </c>
      <c r="F146" s="13" t="str">
        <f>IFERROR(VLOOKUP(B146,库存!A:K,5,FALSE),"")</f>
        <v/>
      </c>
      <c r="G146" s="14">
        <f>IFERROR(VLOOKUP(B146,库存!A:M,13,FALSE),"")</f>
        <v>0</v>
      </c>
      <c r="H146" s="17"/>
      <c r="I146" s="14">
        <f t="shared" si="7"/>
        <v>0</v>
      </c>
      <c r="J146" s="21" t="str">
        <f>IFERROR(VLOOKUP(B146,物料参数!B:H,6,FALSE),"")</f>
        <v/>
      </c>
      <c r="K146" s="22" t="str">
        <f t="shared" si="8"/>
        <v/>
      </c>
      <c r="L146" s="23" t="str">
        <f t="shared" si="6"/>
        <v/>
      </c>
      <c r="M146" s="17"/>
    </row>
    <row r="147" spans="1:13" ht="17.100000000000001" customHeight="1" x14ac:dyDescent="0.15">
      <c r="A147" s="17"/>
      <c r="B147" s="13">
        <f>物料参数!B147</f>
        <v>0</v>
      </c>
      <c r="C147" s="13" t="str">
        <f>IFERROR(VLOOKUP(B147,库存!A:K,2,FALSE),"")</f>
        <v/>
      </c>
      <c r="D147" s="13" t="str">
        <f>IFERROR(VLOOKUP(B147,库存!A:K,3,FALSE),"")</f>
        <v/>
      </c>
      <c r="E147" s="13" t="str">
        <f>IFERROR(VLOOKUP(B147,库存!A:K,4,FALSE),"")</f>
        <v/>
      </c>
      <c r="F147" s="13" t="str">
        <f>IFERROR(VLOOKUP(B147,库存!A:K,5,FALSE),"")</f>
        <v/>
      </c>
      <c r="G147" s="14">
        <f>IFERROR(VLOOKUP(B147,库存!A:M,13,FALSE),"")</f>
        <v>0</v>
      </c>
      <c r="H147" s="17"/>
      <c r="I147" s="14">
        <f t="shared" si="7"/>
        <v>0</v>
      </c>
      <c r="J147" s="21" t="str">
        <f>IFERROR(VLOOKUP(B147,物料参数!B:H,6,FALSE),"")</f>
        <v/>
      </c>
      <c r="K147" s="22" t="str">
        <f t="shared" si="8"/>
        <v/>
      </c>
      <c r="L147" s="23" t="str">
        <f t="shared" si="6"/>
        <v/>
      </c>
      <c r="M147" s="17"/>
    </row>
    <row r="148" spans="1:13" ht="17.100000000000001" customHeight="1" x14ac:dyDescent="0.15">
      <c r="A148" s="17"/>
      <c r="B148" s="13">
        <f>物料参数!B148</f>
        <v>0</v>
      </c>
      <c r="C148" s="13" t="str">
        <f>IFERROR(VLOOKUP(B148,库存!A:K,2,FALSE),"")</f>
        <v/>
      </c>
      <c r="D148" s="13" t="str">
        <f>IFERROR(VLOOKUP(B148,库存!A:K,3,FALSE),"")</f>
        <v/>
      </c>
      <c r="E148" s="13" t="str">
        <f>IFERROR(VLOOKUP(B148,库存!A:K,4,FALSE),"")</f>
        <v/>
      </c>
      <c r="F148" s="13" t="str">
        <f>IFERROR(VLOOKUP(B148,库存!A:K,5,FALSE),"")</f>
        <v/>
      </c>
      <c r="G148" s="14">
        <f>IFERROR(VLOOKUP(B148,库存!A:M,13,FALSE),"")</f>
        <v>0</v>
      </c>
      <c r="H148" s="17"/>
      <c r="I148" s="14">
        <f t="shared" si="7"/>
        <v>0</v>
      </c>
      <c r="J148" s="21" t="str">
        <f>IFERROR(VLOOKUP(B148,物料参数!B:H,6,FALSE),"")</f>
        <v/>
      </c>
      <c r="K148" s="22" t="str">
        <f t="shared" si="8"/>
        <v/>
      </c>
      <c r="L148" s="23" t="str">
        <f t="shared" si="6"/>
        <v/>
      </c>
      <c r="M148" s="17"/>
    </row>
    <row r="149" spans="1:13" ht="17.100000000000001" customHeight="1" x14ac:dyDescent="0.15">
      <c r="A149" s="17"/>
      <c r="B149" s="13">
        <f>物料参数!B149</f>
        <v>0</v>
      </c>
      <c r="C149" s="13" t="str">
        <f>IFERROR(VLOOKUP(B149,库存!A:K,2,FALSE),"")</f>
        <v/>
      </c>
      <c r="D149" s="13" t="str">
        <f>IFERROR(VLOOKUP(B149,库存!A:K,3,FALSE),"")</f>
        <v/>
      </c>
      <c r="E149" s="13" t="str">
        <f>IFERROR(VLOOKUP(B149,库存!A:K,4,FALSE),"")</f>
        <v/>
      </c>
      <c r="F149" s="13" t="str">
        <f>IFERROR(VLOOKUP(B149,库存!A:K,5,FALSE),"")</f>
        <v/>
      </c>
      <c r="G149" s="14">
        <f>IFERROR(VLOOKUP(B149,库存!A:M,13,FALSE),"")</f>
        <v>0</v>
      </c>
      <c r="H149" s="17"/>
      <c r="I149" s="14">
        <f t="shared" si="7"/>
        <v>0</v>
      </c>
      <c r="J149" s="21" t="str">
        <f>IFERROR(VLOOKUP(B149,物料参数!B:H,6,FALSE),"")</f>
        <v/>
      </c>
      <c r="K149" s="22" t="str">
        <f t="shared" si="8"/>
        <v/>
      </c>
      <c r="L149" s="23" t="str">
        <f t="shared" ref="L149:L212" si="9">IF(I149&lt;0,"盘亏",IF(I149=0,"",IF(I149&gt;0,"盘盈","")))</f>
        <v/>
      </c>
      <c r="M149" s="17"/>
    </row>
    <row r="150" spans="1:13" ht="17.100000000000001" customHeight="1" x14ac:dyDescent="0.15">
      <c r="A150" s="17"/>
      <c r="B150" s="13">
        <f>物料参数!B150</f>
        <v>0</v>
      </c>
      <c r="C150" s="13" t="str">
        <f>IFERROR(VLOOKUP(B150,库存!A:K,2,FALSE),"")</f>
        <v/>
      </c>
      <c r="D150" s="13" t="str">
        <f>IFERROR(VLOOKUP(B150,库存!A:K,3,FALSE),"")</f>
        <v/>
      </c>
      <c r="E150" s="13" t="str">
        <f>IFERROR(VLOOKUP(B150,库存!A:K,4,FALSE),"")</f>
        <v/>
      </c>
      <c r="F150" s="13" t="str">
        <f>IFERROR(VLOOKUP(B150,库存!A:K,5,FALSE),"")</f>
        <v/>
      </c>
      <c r="G150" s="14">
        <f>IFERROR(VLOOKUP(B150,库存!A:M,13,FALSE),"")</f>
        <v>0</v>
      </c>
      <c r="H150" s="17"/>
      <c r="I150" s="14">
        <f t="shared" si="7"/>
        <v>0</v>
      </c>
      <c r="J150" s="21" t="str">
        <f>IFERROR(VLOOKUP(B150,物料参数!B:H,6,FALSE),"")</f>
        <v/>
      </c>
      <c r="K150" s="22" t="str">
        <f t="shared" si="8"/>
        <v/>
      </c>
      <c r="L150" s="23" t="str">
        <f t="shared" si="9"/>
        <v/>
      </c>
      <c r="M150" s="17"/>
    </row>
    <row r="151" spans="1:13" ht="17.100000000000001" customHeight="1" x14ac:dyDescent="0.15">
      <c r="A151" s="17"/>
      <c r="B151" s="13">
        <f>物料参数!B151</f>
        <v>0</v>
      </c>
      <c r="C151" s="13" t="str">
        <f>IFERROR(VLOOKUP(B151,库存!A:K,2,FALSE),"")</f>
        <v/>
      </c>
      <c r="D151" s="13" t="str">
        <f>IFERROR(VLOOKUP(B151,库存!A:K,3,FALSE),"")</f>
        <v/>
      </c>
      <c r="E151" s="13" t="str">
        <f>IFERROR(VLOOKUP(B151,库存!A:K,4,FALSE),"")</f>
        <v/>
      </c>
      <c r="F151" s="13" t="str">
        <f>IFERROR(VLOOKUP(B151,库存!A:K,5,FALSE),"")</f>
        <v/>
      </c>
      <c r="G151" s="14">
        <f>IFERROR(VLOOKUP(B151,库存!A:M,13,FALSE),"")</f>
        <v>0</v>
      </c>
      <c r="H151" s="17"/>
      <c r="I151" s="14">
        <f t="shared" si="7"/>
        <v>0</v>
      </c>
      <c r="J151" s="21" t="str">
        <f>IFERROR(VLOOKUP(B151,物料参数!B:H,6,FALSE),"")</f>
        <v/>
      </c>
      <c r="K151" s="22" t="str">
        <f t="shared" si="8"/>
        <v/>
      </c>
      <c r="L151" s="23" t="str">
        <f t="shared" si="9"/>
        <v/>
      </c>
      <c r="M151" s="17"/>
    </row>
    <row r="152" spans="1:13" ht="17.100000000000001" customHeight="1" x14ac:dyDescent="0.15">
      <c r="A152" s="17"/>
      <c r="B152" s="13">
        <f>物料参数!B152</f>
        <v>0</v>
      </c>
      <c r="C152" s="13" t="str">
        <f>IFERROR(VLOOKUP(B152,库存!A:K,2,FALSE),"")</f>
        <v/>
      </c>
      <c r="D152" s="13" t="str">
        <f>IFERROR(VLOOKUP(B152,库存!A:K,3,FALSE),"")</f>
        <v/>
      </c>
      <c r="E152" s="13" t="str">
        <f>IFERROR(VLOOKUP(B152,库存!A:K,4,FALSE),"")</f>
        <v/>
      </c>
      <c r="F152" s="13" t="str">
        <f>IFERROR(VLOOKUP(B152,库存!A:K,5,FALSE),"")</f>
        <v/>
      </c>
      <c r="G152" s="14">
        <f>IFERROR(VLOOKUP(B152,库存!A:M,13,FALSE),"")</f>
        <v>0</v>
      </c>
      <c r="H152" s="17"/>
      <c r="I152" s="14">
        <f t="shared" si="7"/>
        <v>0</v>
      </c>
      <c r="J152" s="21" t="str">
        <f>IFERROR(VLOOKUP(B152,物料参数!B:H,6,FALSE),"")</f>
        <v/>
      </c>
      <c r="K152" s="22" t="str">
        <f t="shared" si="8"/>
        <v/>
      </c>
      <c r="L152" s="23" t="str">
        <f t="shared" si="9"/>
        <v/>
      </c>
      <c r="M152" s="17"/>
    </row>
    <row r="153" spans="1:13" ht="17.100000000000001" customHeight="1" x14ac:dyDescent="0.15">
      <c r="A153" s="17"/>
      <c r="B153" s="13">
        <f>物料参数!B153</f>
        <v>0</v>
      </c>
      <c r="C153" s="13" t="str">
        <f>IFERROR(VLOOKUP(B153,库存!A:K,2,FALSE),"")</f>
        <v/>
      </c>
      <c r="D153" s="13" t="str">
        <f>IFERROR(VLOOKUP(B153,库存!A:K,3,FALSE),"")</f>
        <v/>
      </c>
      <c r="E153" s="13" t="str">
        <f>IFERROR(VLOOKUP(B153,库存!A:K,4,FALSE),"")</f>
        <v/>
      </c>
      <c r="F153" s="13" t="str">
        <f>IFERROR(VLOOKUP(B153,库存!A:K,5,FALSE),"")</f>
        <v/>
      </c>
      <c r="G153" s="14">
        <f>IFERROR(VLOOKUP(B153,库存!A:M,13,FALSE),"")</f>
        <v>0</v>
      </c>
      <c r="H153" s="17"/>
      <c r="I153" s="14">
        <f t="shared" si="7"/>
        <v>0</v>
      </c>
      <c r="J153" s="21" t="str">
        <f>IFERROR(VLOOKUP(B153,物料参数!B:H,6,FALSE),"")</f>
        <v/>
      </c>
      <c r="K153" s="22" t="str">
        <f t="shared" si="8"/>
        <v/>
      </c>
      <c r="L153" s="23" t="str">
        <f t="shared" si="9"/>
        <v/>
      </c>
      <c r="M153" s="17"/>
    </row>
    <row r="154" spans="1:13" ht="17.100000000000001" customHeight="1" x14ac:dyDescent="0.15">
      <c r="A154" s="17"/>
      <c r="B154" s="13">
        <f>物料参数!B154</f>
        <v>0</v>
      </c>
      <c r="C154" s="13" t="str">
        <f>IFERROR(VLOOKUP(B154,库存!A:K,2,FALSE),"")</f>
        <v/>
      </c>
      <c r="D154" s="13" t="str">
        <f>IFERROR(VLOOKUP(B154,库存!A:K,3,FALSE),"")</f>
        <v/>
      </c>
      <c r="E154" s="13" t="str">
        <f>IFERROR(VLOOKUP(B154,库存!A:K,4,FALSE),"")</f>
        <v/>
      </c>
      <c r="F154" s="13" t="str">
        <f>IFERROR(VLOOKUP(B154,库存!A:K,5,FALSE),"")</f>
        <v/>
      </c>
      <c r="G154" s="14">
        <f>IFERROR(VLOOKUP(B154,库存!A:M,13,FALSE),"")</f>
        <v>0</v>
      </c>
      <c r="H154" s="17"/>
      <c r="I154" s="14">
        <f t="shared" si="7"/>
        <v>0</v>
      </c>
      <c r="J154" s="21" t="str">
        <f>IFERROR(VLOOKUP(B154,物料参数!B:H,6,FALSE),"")</f>
        <v/>
      </c>
      <c r="K154" s="22" t="str">
        <f t="shared" si="8"/>
        <v/>
      </c>
      <c r="L154" s="23" t="str">
        <f t="shared" si="9"/>
        <v/>
      </c>
      <c r="M154" s="17"/>
    </row>
    <row r="155" spans="1:13" ht="17.100000000000001" customHeight="1" x14ac:dyDescent="0.15">
      <c r="A155" s="17"/>
      <c r="B155" s="13">
        <f>物料参数!B155</f>
        <v>0</v>
      </c>
      <c r="C155" s="13" t="str">
        <f>IFERROR(VLOOKUP(B155,库存!A:K,2,FALSE),"")</f>
        <v/>
      </c>
      <c r="D155" s="13" t="str">
        <f>IFERROR(VLOOKUP(B155,库存!A:K,3,FALSE),"")</f>
        <v/>
      </c>
      <c r="E155" s="13" t="str">
        <f>IFERROR(VLOOKUP(B155,库存!A:K,4,FALSE),"")</f>
        <v/>
      </c>
      <c r="F155" s="13" t="str">
        <f>IFERROR(VLOOKUP(B155,库存!A:K,5,FALSE),"")</f>
        <v/>
      </c>
      <c r="G155" s="14">
        <f>IFERROR(VLOOKUP(B155,库存!A:M,13,FALSE),"")</f>
        <v>0</v>
      </c>
      <c r="H155" s="17"/>
      <c r="I155" s="14">
        <f t="shared" si="7"/>
        <v>0</v>
      </c>
      <c r="J155" s="21" t="str">
        <f>IFERROR(VLOOKUP(B155,物料参数!B:H,6,FALSE),"")</f>
        <v/>
      </c>
      <c r="K155" s="22" t="str">
        <f t="shared" si="8"/>
        <v/>
      </c>
      <c r="L155" s="23" t="str">
        <f t="shared" si="9"/>
        <v/>
      </c>
      <c r="M155" s="17"/>
    </row>
    <row r="156" spans="1:13" ht="17.100000000000001" customHeight="1" x14ac:dyDescent="0.15">
      <c r="A156" s="17"/>
      <c r="B156" s="13">
        <f>物料参数!B156</f>
        <v>0</v>
      </c>
      <c r="C156" s="13" t="str">
        <f>IFERROR(VLOOKUP(B156,库存!A:K,2,FALSE),"")</f>
        <v/>
      </c>
      <c r="D156" s="13" t="str">
        <f>IFERROR(VLOOKUP(B156,库存!A:K,3,FALSE),"")</f>
        <v/>
      </c>
      <c r="E156" s="13" t="str">
        <f>IFERROR(VLOOKUP(B156,库存!A:K,4,FALSE),"")</f>
        <v/>
      </c>
      <c r="F156" s="13" t="str">
        <f>IFERROR(VLOOKUP(B156,库存!A:K,5,FALSE),"")</f>
        <v/>
      </c>
      <c r="G156" s="14">
        <f>IFERROR(VLOOKUP(B156,库存!A:M,13,FALSE),"")</f>
        <v>0</v>
      </c>
      <c r="H156" s="17"/>
      <c r="I156" s="14">
        <f t="shared" si="7"/>
        <v>0</v>
      </c>
      <c r="J156" s="21" t="str">
        <f>IFERROR(VLOOKUP(B156,物料参数!B:H,6,FALSE),"")</f>
        <v/>
      </c>
      <c r="K156" s="22" t="str">
        <f t="shared" si="8"/>
        <v/>
      </c>
      <c r="L156" s="23" t="str">
        <f t="shared" si="9"/>
        <v/>
      </c>
      <c r="M156" s="17"/>
    </row>
    <row r="157" spans="1:13" ht="17.100000000000001" customHeight="1" x14ac:dyDescent="0.15">
      <c r="A157" s="17"/>
      <c r="B157" s="13">
        <f>物料参数!B157</f>
        <v>0</v>
      </c>
      <c r="C157" s="13" t="str">
        <f>IFERROR(VLOOKUP(B157,库存!A:K,2,FALSE),"")</f>
        <v/>
      </c>
      <c r="D157" s="13" t="str">
        <f>IFERROR(VLOOKUP(B157,库存!A:K,3,FALSE),"")</f>
        <v/>
      </c>
      <c r="E157" s="13" t="str">
        <f>IFERROR(VLOOKUP(B157,库存!A:K,4,FALSE),"")</f>
        <v/>
      </c>
      <c r="F157" s="13" t="str">
        <f>IFERROR(VLOOKUP(B157,库存!A:K,5,FALSE),"")</f>
        <v/>
      </c>
      <c r="G157" s="14">
        <f>IFERROR(VLOOKUP(B157,库存!A:M,13,FALSE),"")</f>
        <v>0</v>
      </c>
      <c r="H157" s="17"/>
      <c r="I157" s="14">
        <f t="shared" si="7"/>
        <v>0</v>
      </c>
      <c r="J157" s="21" t="str">
        <f>IFERROR(VLOOKUP(B157,物料参数!B:H,6,FALSE),"")</f>
        <v/>
      </c>
      <c r="K157" s="22" t="str">
        <f t="shared" si="8"/>
        <v/>
      </c>
      <c r="L157" s="23" t="str">
        <f t="shared" si="9"/>
        <v/>
      </c>
      <c r="M157" s="17"/>
    </row>
    <row r="158" spans="1:13" ht="17.100000000000001" customHeight="1" x14ac:dyDescent="0.15">
      <c r="A158" s="17"/>
      <c r="B158" s="13">
        <f>物料参数!B158</f>
        <v>0</v>
      </c>
      <c r="C158" s="13" t="str">
        <f>IFERROR(VLOOKUP(B158,库存!A:K,2,FALSE),"")</f>
        <v/>
      </c>
      <c r="D158" s="13" t="str">
        <f>IFERROR(VLOOKUP(B158,库存!A:K,3,FALSE),"")</f>
        <v/>
      </c>
      <c r="E158" s="13" t="str">
        <f>IFERROR(VLOOKUP(B158,库存!A:K,4,FALSE),"")</f>
        <v/>
      </c>
      <c r="F158" s="13" t="str">
        <f>IFERROR(VLOOKUP(B158,库存!A:K,5,FALSE),"")</f>
        <v/>
      </c>
      <c r="G158" s="14">
        <f>IFERROR(VLOOKUP(B158,库存!A:M,13,FALSE),"")</f>
        <v>0</v>
      </c>
      <c r="H158" s="17"/>
      <c r="I158" s="14">
        <f t="shared" si="7"/>
        <v>0</v>
      </c>
      <c r="J158" s="21" t="str">
        <f>IFERROR(VLOOKUP(B158,物料参数!B:H,6,FALSE),"")</f>
        <v/>
      </c>
      <c r="K158" s="22" t="str">
        <f t="shared" si="8"/>
        <v/>
      </c>
      <c r="L158" s="23" t="str">
        <f t="shared" si="9"/>
        <v/>
      </c>
      <c r="M158" s="17"/>
    </row>
    <row r="159" spans="1:13" ht="17.100000000000001" customHeight="1" x14ac:dyDescent="0.15">
      <c r="A159" s="17"/>
      <c r="B159" s="13">
        <f>物料参数!B159</f>
        <v>0</v>
      </c>
      <c r="C159" s="13" t="str">
        <f>IFERROR(VLOOKUP(B159,库存!A:K,2,FALSE),"")</f>
        <v/>
      </c>
      <c r="D159" s="13" t="str">
        <f>IFERROR(VLOOKUP(B159,库存!A:K,3,FALSE),"")</f>
        <v/>
      </c>
      <c r="E159" s="13" t="str">
        <f>IFERROR(VLOOKUP(B159,库存!A:K,4,FALSE),"")</f>
        <v/>
      </c>
      <c r="F159" s="13" t="str">
        <f>IFERROR(VLOOKUP(B159,库存!A:K,5,FALSE),"")</f>
        <v/>
      </c>
      <c r="G159" s="14">
        <f>IFERROR(VLOOKUP(B159,库存!A:M,13,FALSE),"")</f>
        <v>0</v>
      </c>
      <c r="H159" s="17"/>
      <c r="I159" s="14">
        <f t="shared" si="7"/>
        <v>0</v>
      </c>
      <c r="J159" s="21" t="str">
        <f>IFERROR(VLOOKUP(B159,物料参数!B:H,6,FALSE),"")</f>
        <v/>
      </c>
      <c r="K159" s="22" t="str">
        <f t="shared" si="8"/>
        <v/>
      </c>
      <c r="L159" s="23" t="str">
        <f t="shared" si="9"/>
        <v/>
      </c>
      <c r="M159" s="17"/>
    </row>
    <row r="160" spans="1:13" ht="17.100000000000001" customHeight="1" x14ac:dyDescent="0.15">
      <c r="A160" s="17"/>
      <c r="B160" s="13">
        <f>物料参数!B160</f>
        <v>0</v>
      </c>
      <c r="C160" s="13" t="str">
        <f>IFERROR(VLOOKUP(B160,库存!A:K,2,FALSE),"")</f>
        <v/>
      </c>
      <c r="D160" s="13" t="str">
        <f>IFERROR(VLOOKUP(B160,库存!A:K,3,FALSE),"")</f>
        <v/>
      </c>
      <c r="E160" s="13" t="str">
        <f>IFERROR(VLOOKUP(B160,库存!A:K,4,FALSE),"")</f>
        <v/>
      </c>
      <c r="F160" s="13" t="str">
        <f>IFERROR(VLOOKUP(B160,库存!A:K,5,FALSE),"")</f>
        <v/>
      </c>
      <c r="G160" s="14">
        <f>IFERROR(VLOOKUP(B160,库存!A:M,13,FALSE),"")</f>
        <v>0</v>
      </c>
      <c r="H160" s="17"/>
      <c r="I160" s="14">
        <f t="shared" si="7"/>
        <v>0</v>
      </c>
      <c r="J160" s="21" t="str">
        <f>IFERROR(VLOOKUP(B160,物料参数!B:H,6,FALSE),"")</f>
        <v/>
      </c>
      <c r="K160" s="22" t="str">
        <f t="shared" si="8"/>
        <v/>
      </c>
      <c r="L160" s="23" t="str">
        <f t="shared" si="9"/>
        <v/>
      </c>
      <c r="M160" s="17"/>
    </row>
    <row r="161" spans="1:13" ht="17.100000000000001" customHeight="1" x14ac:dyDescent="0.15">
      <c r="A161" s="17"/>
      <c r="B161" s="13">
        <f>物料参数!B161</f>
        <v>0</v>
      </c>
      <c r="C161" s="13" t="str">
        <f>IFERROR(VLOOKUP(B161,库存!A:K,2,FALSE),"")</f>
        <v/>
      </c>
      <c r="D161" s="13" t="str">
        <f>IFERROR(VLOOKUP(B161,库存!A:K,3,FALSE),"")</f>
        <v/>
      </c>
      <c r="E161" s="13" t="str">
        <f>IFERROR(VLOOKUP(B161,库存!A:K,4,FALSE),"")</f>
        <v/>
      </c>
      <c r="F161" s="13" t="str">
        <f>IFERROR(VLOOKUP(B161,库存!A:K,5,FALSE),"")</f>
        <v/>
      </c>
      <c r="G161" s="14">
        <f>IFERROR(VLOOKUP(B161,库存!A:M,13,FALSE),"")</f>
        <v>0</v>
      </c>
      <c r="H161" s="17"/>
      <c r="I161" s="14">
        <f t="shared" si="7"/>
        <v>0</v>
      </c>
      <c r="J161" s="21" t="str">
        <f>IFERROR(VLOOKUP(B161,物料参数!B:H,6,FALSE),"")</f>
        <v/>
      </c>
      <c r="K161" s="22" t="str">
        <f t="shared" si="8"/>
        <v/>
      </c>
      <c r="L161" s="23" t="str">
        <f t="shared" si="9"/>
        <v/>
      </c>
      <c r="M161" s="17"/>
    </row>
    <row r="162" spans="1:13" ht="17.100000000000001" customHeight="1" x14ac:dyDescent="0.15">
      <c r="A162" s="17"/>
      <c r="B162" s="13">
        <f>物料参数!B162</f>
        <v>0</v>
      </c>
      <c r="C162" s="13" t="str">
        <f>IFERROR(VLOOKUP(B162,库存!A:K,2,FALSE),"")</f>
        <v/>
      </c>
      <c r="D162" s="13" t="str">
        <f>IFERROR(VLOOKUP(B162,库存!A:K,3,FALSE),"")</f>
        <v/>
      </c>
      <c r="E162" s="13" t="str">
        <f>IFERROR(VLOOKUP(B162,库存!A:K,4,FALSE),"")</f>
        <v/>
      </c>
      <c r="F162" s="13" t="str">
        <f>IFERROR(VLOOKUP(B162,库存!A:K,5,FALSE),"")</f>
        <v/>
      </c>
      <c r="G162" s="14">
        <f>IFERROR(VLOOKUP(B162,库存!A:M,13,FALSE),"")</f>
        <v>0</v>
      </c>
      <c r="H162" s="17"/>
      <c r="I162" s="14">
        <f t="shared" si="7"/>
        <v>0</v>
      </c>
      <c r="J162" s="21" t="str">
        <f>IFERROR(VLOOKUP(B162,物料参数!B:H,6,FALSE),"")</f>
        <v/>
      </c>
      <c r="K162" s="22" t="str">
        <f t="shared" si="8"/>
        <v/>
      </c>
      <c r="L162" s="23" t="str">
        <f t="shared" si="9"/>
        <v/>
      </c>
      <c r="M162" s="17"/>
    </row>
    <row r="163" spans="1:13" ht="17.100000000000001" customHeight="1" x14ac:dyDescent="0.15">
      <c r="A163" s="17"/>
      <c r="B163" s="13">
        <f>物料参数!B163</f>
        <v>0</v>
      </c>
      <c r="C163" s="13" t="str">
        <f>IFERROR(VLOOKUP(B163,库存!A:K,2,FALSE),"")</f>
        <v/>
      </c>
      <c r="D163" s="13" t="str">
        <f>IFERROR(VLOOKUP(B163,库存!A:K,3,FALSE),"")</f>
        <v/>
      </c>
      <c r="E163" s="13" t="str">
        <f>IFERROR(VLOOKUP(B163,库存!A:K,4,FALSE),"")</f>
        <v/>
      </c>
      <c r="F163" s="13" t="str">
        <f>IFERROR(VLOOKUP(B163,库存!A:K,5,FALSE),"")</f>
        <v/>
      </c>
      <c r="G163" s="14">
        <f>IFERROR(VLOOKUP(B163,库存!A:M,13,FALSE),"")</f>
        <v>0</v>
      </c>
      <c r="H163" s="17"/>
      <c r="I163" s="14">
        <f t="shared" si="7"/>
        <v>0</v>
      </c>
      <c r="J163" s="21" t="str">
        <f>IFERROR(VLOOKUP(B163,物料参数!B:H,6,FALSE),"")</f>
        <v/>
      </c>
      <c r="K163" s="22" t="str">
        <f t="shared" si="8"/>
        <v/>
      </c>
      <c r="L163" s="23" t="str">
        <f t="shared" si="9"/>
        <v/>
      </c>
      <c r="M163" s="17"/>
    </row>
    <row r="164" spans="1:13" ht="17.100000000000001" customHeight="1" x14ac:dyDescent="0.15">
      <c r="A164" s="17"/>
      <c r="B164" s="13">
        <f>物料参数!B164</f>
        <v>0</v>
      </c>
      <c r="C164" s="13" t="str">
        <f>IFERROR(VLOOKUP(B164,库存!A:K,2,FALSE),"")</f>
        <v/>
      </c>
      <c r="D164" s="13" t="str">
        <f>IFERROR(VLOOKUP(B164,库存!A:K,3,FALSE),"")</f>
        <v/>
      </c>
      <c r="E164" s="13" t="str">
        <f>IFERROR(VLOOKUP(B164,库存!A:K,4,FALSE),"")</f>
        <v/>
      </c>
      <c r="F164" s="13" t="str">
        <f>IFERROR(VLOOKUP(B164,库存!A:K,5,FALSE),"")</f>
        <v/>
      </c>
      <c r="G164" s="14">
        <f>IFERROR(VLOOKUP(B164,库存!A:M,13,FALSE),"")</f>
        <v>0</v>
      </c>
      <c r="H164" s="17"/>
      <c r="I164" s="14">
        <f t="shared" si="7"/>
        <v>0</v>
      </c>
      <c r="J164" s="21" t="str">
        <f>IFERROR(VLOOKUP(B164,物料参数!B:H,6,FALSE),"")</f>
        <v/>
      </c>
      <c r="K164" s="22" t="str">
        <f t="shared" si="8"/>
        <v/>
      </c>
      <c r="L164" s="23" t="str">
        <f t="shared" si="9"/>
        <v/>
      </c>
      <c r="M164" s="17"/>
    </row>
    <row r="165" spans="1:13" ht="17.100000000000001" customHeight="1" x14ac:dyDescent="0.15">
      <c r="A165" s="17"/>
      <c r="B165" s="13">
        <f>物料参数!B165</f>
        <v>0</v>
      </c>
      <c r="C165" s="13" t="str">
        <f>IFERROR(VLOOKUP(B165,库存!A:K,2,FALSE),"")</f>
        <v/>
      </c>
      <c r="D165" s="13" t="str">
        <f>IFERROR(VLOOKUP(B165,库存!A:K,3,FALSE),"")</f>
        <v/>
      </c>
      <c r="E165" s="13" t="str">
        <f>IFERROR(VLOOKUP(B165,库存!A:K,4,FALSE),"")</f>
        <v/>
      </c>
      <c r="F165" s="13" t="str">
        <f>IFERROR(VLOOKUP(B165,库存!A:K,5,FALSE),"")</f>
        <v/>
      </c>
      <c r="G165" s="14">
        <f>IFERROR(VLOOKUP(B165,库存!A:M,13,FALSE),"")</f>
        <v>0</v>
      </c>
      <c r="H165" s="17"/>
      <c r="I165" s="14">
        <f t="shared" si="7"/>
        <v>0</v>
      </c>
      <c r="J165" s="21" t="str">
        <f>IFERROR(VLOOKUP(B165,物料参数!B:H,6,FALSE),"")</f>
        <v/>
      </c>
      <c r="K165" s="22" t="str">
        <f t="shared" si="8"/>
        <v/>
      </c>
      <c r="L165" s="23" t="str">
        <f t="shared" si="9"/>
        <v/>
      </c>
      <c r="M165" s="17"/>
    </row>
    <row r="166" spans="1:13" ht="17.100000000000001" customHeight="1" x14ac:dyDescent="0.15">
      <c r="A166" s="17"/>
      <c r="B166" s="13">
        <f>物料参数!B166</f>
        <v>0</v>
      </c>
      <c r="C166" s="13" t="str">
        <f>IFERROR(VLOOKUP(B166,库存!A:K,2,FALSE),"")</f>
        <v/>
      </c>
      <c r="D166" s="13" t="str">
        <f>IFERROR(VLOOKUP(B166,库存!A:K,3,FALSE),"")</f>
        <v/>
      </c>
      <c r="E166" s="13" t="str">
        <f>IFERROR(VLOOKUP(B166,库存!A:K,4,FALSE),"")</f>
        <v/>
      </c>
      <c r="F166" s="13" t="str">
        <f>IFERROR(VLOOKUP(B166,库存!A:K,5,FALSE),"")</f>
        <v/>
      </c>
      <c r="G166" s="14">
        <f>IFERROR(VLOOKUP(B166,库存!A:M,13,FALSE),"")</f>
        <v>0</v>
      </c>
      <c r="H166" s="17"/>
      <c r="I166" s="14">
        <f t="shared" si="7"/>
        <v>0</v>
      </c>
      <c r="J166" s="21" t="str">
        <f>IFERROR(VLOOKUP(B166,物料参数!B:H,6,FALSE),"")</f>
        <v/>
      </c>
      <c r="K166" s="22" t="str">
        <f t="shared" si="8"/>
        <v/>
      </c>
      <c r="L166" s="23" t="str">
        <f t="shared" si="9"/>
        <v/>
      </c>
      <c r="M166" s="17"/>
    </row>
    <row r="167" spans="1:13" ht="17.100000000000001" customHeight="1" x14ac:dyDescent="0.15">
      <c r="A167" s="17"/>
      <c r="B167" s="13">
        <f>物料参数!B167</f>
        <v>0</v>
      </c>
      <c r="C167" s="13" t="str">
        <f>IFERROR(VLOOKUP(B167,库存!A:K,2,FALSE),"")</f>
        <v/>
      </c>
      <c r="D167" s="13" t="str">
        <f>IFERROR(VLOOKUP(B167,库存!A:K,3,FALSE),"")</f>
        <v/>
      </c>
      <c r="E167" s="13" t="str">
        <f>IFERROR(VLOOKUP(B167,库存!A:K,4,FALSE),"")</f>
        <v/>
      </c>
      <c r="F167" s="13" t="str">
        <f>IFERROR(VLOOKUP(B167,库存!A:K,5,FALSE),"")</f>
        <v/>
      </c>
      <c r="G167" s="14">
        <f>IFERROR(VLOOKUP(B167,库存!A:M,13,FALSE),"")</f>
        <v>0</v>
      </c>
      <c r="H167" s="17"/>
      <c r="I167" s="14">
        <f t="shared" si="7"/>
        <v>0</v>
      </c>
      <c r="J167" s="21" t="str">
        <f>IFERROR(VLOOKUP(B167,物料参数!B:H,6,FALSE),"")</f>
        <v/>
      </c>
      <c r="K167" s="22" t="str">
        <f t="shared" si="8"/>
        <v/>
      </c>
      <c r="L167" s="23" t="str">
        <f t="shared" si="9"/>
        <v/>
      </c>
      <c r="M167" s="17"/>
    </row>
    <row r="168" spans="1:13" ht="17.100000000000001" customHeight="1" x14ac:dyDescent="0.15">
      <c r="A168" s="17"/>
      <c r="B168" s="13">
        <f>物料参数!B168</f>
        <v>0</v>
      </c>
      <c r="C168" s="13" t="str">
        <f>IFERROR(VLOOKUP(B168,库存!A:K,2,FALSE),"")</f>
        <v/>
      </c>
      <c r="D168" s="13" t="str">
        <f>IFERROR(VLOOKUP(B168,库存!A:K,3,FALSE),"")</f>
        <v/>
      </c>
      <c r="E168" s="13" t="str">
        <f>IFERROR(VLOOKUP(B168,库存!A:K,4,FALSE),"")</f>
        <v/>
      </c>
      <c r="F168" s="13" t="str">
        <f>IFERROR(VLOOKUP(B168,库存!A:K,5,FALSE),"")</f>
        <v/>
      </c>
      <c r="G168" s="14">
        <f>IFERROR(VLOOKUP(B168,库存!A:M,13,FALSE),"")</f>
        <v>0</v>
      </c>
      <c r="H168" s="17"/>
      <c r="I168" s="14">
        <f t="shared" si="7"/>
        <v>0</v>
      </c>
      <c r="J168" s="21" t="str">
        <f>IFERROR(VLOOKUP(B168,物料参数!B:H,6,FALSE),"")</f>
        <v/>
      </c>
      <c r="K168" s="22" t="str">
        <f t="shared" si="8"/>
        <v/>
      </c>
      <c r="L168" s="23" t="str">
        <f t="shared" si="9"/>
        <v/>
      </c>
      <c r="M168" s="17"/>
    </row>
    <row r="169" spans="1:13" ht="17.100000000000001" customHeight="1" x14ac:dyDescent="0.15">
      <c r="A169" s="17"/>
      <c r="B169" s="13">
        <f>物料参数!B169</f>
        <v>0</v>
      </c>
      <c r="C169" s="13" t="str">
        <f>IFERROR(VLOOKUP(B169,库存!A:K,2,FALSE),"")</f>
        <v/>
      </c>
      <c r="D169" s="13" t="str">
        <f>IFERROR(VLOOKUP(B169,库存!A:K,3,FALSE),"")</f>
        <v/>
      </c>
      <c r="E169" s="13" t="str">
        <f>IFERROR(VLOOKUP(B169,库存!A:K,4,FALSE),"")</f>
        <v/>
      </c>
      <c r="F169" s="13" t="str">
        <f>IFERROR(VLOOKUP(B169,库存!A:K,5,FALSE),"")</f>
        <v/>
      </c>
      <c r="G169" s="14">
        <f>IFERROR(VLOOKUP(B169,库存!A:M,13,FALSE),"")</f>
        <v>0</v>
      </c>
      <c r="H169" s="17"/>
      <c r="I169" s="14">
        <f t="shared" si="7"/>
        <v>0</v>
      </c>
      <c r="J169" s="21" t="str">
        <f>IFERROR(VLOOKUP(B169,物料参数!B:H,6,FALSE),"")</f>
        <v/>
      </c>
      <c r="K169" s="22" t="str">
        <f t="shared" si="8"/>
        <v/>
      </c>
      <c r="L169" s="23" t="str">
        <f t="shared" si="9"/>
        <v/>
      </c>
      <c r="M169" s="17"/>
    </row>
    <row r="170" spans="1:13" ht="17.100000000000001" customHeight="1" x14ac:dyDescent="0.15">
      <c r="A170" s="17"/>
      <c r="B170" s="13">
        <f>物料参数!B170</f>
        <v>0</v>
      </c>
      <c r="C170" s="13" t="str">
        <f>IFERROR(VLOOKUP(B170,库存!A:K,2,FALSE),"")</f>
        <v/>
      </c>
      <c r="D170" s="13" t="str">
        <f>IFERROR(VLOOKUP(B170,库存!A:K,3,FALSE),"")</f>
        <v/>
      </c>
      <c r="E170" s="13" t="str">
        <f>IFERROR(VLOOKUP(B170,库存!A:K,4,FALSE),"")</f>
        <v/>
      </c>
      <c r="F170" s="13" t="str">
        <f>IFERROR(VLOOKUP(B170,库存!A:K,5,FALSE),"")</f>
        <v/>
      </c>
      <c r="G170" s="14">
        <f>IFERROR(VLOOKUP(B170,库存!A:M,13,FALSE),"")</f>
        <v>0</v>
      </c>
      <c r="H170" s="17"/>
      <c r="I170" s="14">
        <f t="shared" si="7"/>
        <v>0</v>
      </c>
      <c r="J170" s="21" t="str">
        <f>IFERROR(VLOOKUP(B170,物料参数!B:H,6,FALSE),"")</f>
        <v/>
      </c>
      <c r="K170" s="22" t="str">
        <f t="shared" si="8"/>
        <v/>
      </c>
      <c r="L170" s="23" t="str">
        <f t="shared" si="9"/>
        <v/>
      </c>
      <c r="M170" s="17"/>
    </row>
    <row r="171" spans="1:13" ht="17.100000000000001" customHeight="1" x14ac:dyDescent="0.15">
      <c r="A171" s="17"/>
      <c r="B171" s="13">
        <f>物料参数!B171</f>
        <v>0</v>
      </c>
      <c r="C171" s="13" t="str">
        <f>IFERROR(VLOOKUP(B171,库存!A:K,2,FALSE),"")</f>
        <v/>
      </c>
      <c r="D171" s="13" t="str">
        <f>IFERROR(VLOOKUP(B171,库存!A:K,3,FALSE),"")</f>
        <v/>
      </c>
      <c r="E171" s="13" t="str">
        <f>IFERROR(VLOOKUP(B171,库存!A:K,4,FALSE),"")</f>
        <v/>
      </c>
      <c r="F171" s="13" t="str">
        <f>IFERROR(VLOOKUP(B171,库存!A:K,5,FALSE),"")</f>
        <v/>
      </c>
      <c r="G171" s="14">
        <f>IFERROR(VLOOKUP(B171,库存!A:M,13,FALSE),"")</f>
        <v>0</v>
      </c>
      <c r="H171" s="17"/>
      <c r="I171" s="14">
        <f t="shared" si="7"/>
        <v>0</v>
      </c>
      <c r="J171" s="21" t="str">
        <f>IFERROR(VLOOKUP(B171,物料参数!B:H,6,FALSE),"")</f>
        <v/>
      </c>
      <c r="K171" s="22" t="str">
        <f t="shared" si="8"/>
        <v/>
      </c>
      <c r="L171" s="23" t="str">
        <f t="shared" si="9"/>
        <v/>
      </c>
      <c r="M171" s="17"/>
    </row>
    <row r="172" spans="1:13" ht="17.100000000000001" customHeight="1" x14ac:dyDescent="0.15">
      <c r="A172" s="17"/>
      <c r="B172" s="13">
        <f>物料参数!B172</f>
        <v>0</v>
      </c>
      <c r="C172" s="13" t="str">
        <f>IFERROR(VLOOKUP(B172,库存!A:K,2,FALSE),"")</f>
        <v/>
      </c>
      <c r="D172" s="13" t="str">
        <f>IFERROR(VLOOKUP(B172,库存!A:K,3,FALSE),"")</f>
        <v/>
      </c>
      <c r="E172" s="13" t="str">
        <f>IFERROR(VLOOKUP(B172,库存!A:K,4,FALSE),"")</f>
        <v/>
      </c>
      <c r="F172" s="13" t="str">
        <f>IFERROR(VLOOKUP(B172,库存!A:K,5,FALSE),"")</f>
        <v/>
      </c>
      <c r="G172" s="14">
        <f>IFERROR(VLOOKUP(B172,库存!A:M,13,FALSE),"")</f>
        <v>0</v>
      </c>
      <c r="H172" s="17"/>
      <c r="I172" s="14">
        <f t="shared" si="7"/>
        <v>0</v>
      </c>
      <c r="J172" s="21" t="str">
        <f>IFERROR(VLOOKUP(B172,物料参数!B:H,6,FALSE),"")</f>
        <v/>
      </c>
      <c r="K172" s="22" t="str">
        <f t="shared" si="8"/>
        <v/>
      </c>
      <c r="L172" s="23" t="str">
        <f t="shared" si="9"/>
        <v/>
      </c>
      <c r="M172" s="17"/>
    </row>
    <row r="173" spans="1:13" ht="17.100000000000001" customHeight="1" x14ac:dyDescent="0.15">
      <c r="A173" s="17"/>
      <c r="B173" s="13">
        <f>物料参数!B173</f>
        <v>0</v>
      </c>
      <c r="C173" s="13" t="str">
        <f>IFERROR(VLOOKUP(B173,库存!A:K,2,FALSE),"")</f>
        <v/>
      </c>
      <c r="D173" s="13" t="str">
        <f>IFERROR(VLOOKUP(B173,库存!A:K,3,FALSE),"")</f>
        <v/>
      </c>
      <c r="E173" s="13" t="str">
        <f>IFERROR(VLOOKUP(B173,库存!A:K,4,FALSE),"")</f>
        <v/>
      </c>
      <c r="F173" s="13" t="str">
        <f>IFERROR(VLOOKUP(B173,库存!A:K,5,FALSE),"")</f>
        <v/>
      </c>
      <c r="G173" s="14">
        <f>IFERROR(VLOOKUP(B173,库存!A:M,13,FALSE),"")</f>
        <v>0</v>
      </c>
      <c r="H173" s="17"/>
      <c r="I173" s="14">
        <f t="shared" si="7"/>
        <v>0</v>
      </c>
      <c r="J173" s="21" t="str">
        <f>IFERROR(VLOOKUP(B173,物料参数!B:H,6,FALSE),"")</f>
        <v/>
      </c>
      <c r="K173" s="22" t="str">
        <f t="shared" si="8"/>
        <v/>
      </c>
      <c r="L173" s="23" t="str">
        <f t="shared" si="9"/>
        <v/>
      </c>
      <c r="M173" s="17"/>
    </row>
    <row r="174" spans="1:13" ht="17.100000000000001" customHeight="1" x14ac:dyDescent="0.15">
      <c r="A174" s="17"/>
      <c r="B174" s="13">
        <f>物料参数!B174</f>
        <v>0</v>
      </c>
      <c r="C174" s="13" t="str">
        <f>IFERROR(VLOOKUP(B174,库存!A:K,2,FALSE),"")</f>
        <v/>
      </c>
      <c r="D174" s="13" t="str">
        <f>IFERROR(VLOOKUP(B174,库存!A:K,3,FALSE),"")</f>
        <v/>
      </c>
      <c r="E174" s="13" t="str">
        <f>IFERROR(VLOOKUP(B174,库存!A:K,4,FALSE),"")</f>
        <v/>
      </c>
      <c r="F174" s="13" t="str">
        <f>IFERROR(VLOOKUP(B174,库存!A:K,5,FALSE),"")</f>
        <v/>
      </c>
      <c r="G174" s="14">
        <f>IFERROR(VLOOKUP(B174,库存!A:M,13,FALSE),"")</f>
        <v>0</v>
      </c>
      <c r="H174" s="17"/>
      <c r="I174" s="14">
        <f t="shared" si="7"/>
        <v>0</v>
      </c>
      <c r="J174" s="21" t="str">
        <f>IFERROR(VLOOKUP(B174,物料参数!B:H,6,FALSE),"")</f>
        <v/>
      </c>
      <c r="K174" s="22" t="str">
        <f t="shared" si="8"/>
        <v/>
      </c>
      <c r="L174" s="23" t="str">
        <f t="shared" si="9"/>
        <v/>
      </c>
      <c r="M174" s="17"/>
    </row>
    <row r="175" spans="1:13" ht="17.100000000000001" customHeight="1" x14ac:dyDescent="0.15">
      <c r="A175" s="17"/>
      <c r="B175" s="13">
        <f>物料参数!B175</f>
        <v>0</v>
      </c>
      <c r="C175" s="13" t="str">
        <f>IFERROR(VLOOKUP(B175,库存!A:K,2,FALSE),"")</f>
        <v/>
      </c>
      <c r="D175" s="13" t="str">
        <f>IFERROR(VLOOKUP(B175,库存!A:K,3,FALSE),"")</f>
        <v/>
      </c>
      <c r="E175" s="13" t="str">
        <f>IFERROR(VLOOKUP(B175,库存!A:K,4,FALSE),"")</f>
        <v/>
      </c>
      <c r="F175" s="13" t="str">
        <f>IFERROR(VLOOKUP(B175,库存!A:K,5,FALSE),"")</f>
        <v/>
      </c>
      <c r="G175" s="14">
        <f>IFERROR(VLOOKUP(B175,库存!A:M,13,FALSE),"")</f>
        <v>0</v>
      </c>
      <c r="H175" s="17"/>
      <c r="I175" s="14">
        <f t="shared" si="7"/>
        <v>0</v>
      </c>
      <c r="J175" s="21" t="str">
        <f>IFERROR(VLOOKUP(B175,物料参数!B:H,6,FALSE),"")</f>
        <v/>
      </c>
      <c r="K175" s="22" t="str">
        <f t="shared" si="8"/>
        <v/>
      </c>
      <c r="L175" s="23" t="str">
        <f t="shared" si="9"/>
        <v/>
      </c>
      <c r="M175" s="17"/>
    </row>
    <row r="176" spans="1:13" ht="17.100000000000001" customHeight="1" x14ac:dyDescent="0.15">
      <c r="A176" s="17"/>
      <c r="B176" s="13">
        <f>物料参数!B176</f>
        <v>0</v>
      </c>
      <c r="C176" s="13" t="str">
        <f>IFERROR(VLOOKUP(B176,库存!A:K,2,FALSE),"")</f>
        <v/>
      </c>
      <c r="D176" s="13" t="str">
        <f>IFERROR(VLOOKUP(B176,库存!A:K,3,FALSE),"")</f>
        <v/>
      </c>
      <c r="E176" s="13" t="str">
        <f>IFERROR(VLOOKUP(B176,库存!A:K,4,FALSE),"")</f>
        <v/>
      </c>
      <c r="F176" s="13" t="str">
        <f>IFERROR(VLOOKUP(B176,库存!A:K,5,FALSE),"")</f>
        <v/>
      </c>
      <c r="G176" s="14">
        <f>IFERROR(VLOOKUP(B176,库存!A:M,13,FALSE),"")</f>
        <v>0</v>
      </c>
      <c r="H176" s="17"/>
      <c r="I176" s="14">
        <f t="shared" si="7"/>
        <v>0</v>
      </c>
      <c r="J176" s="21" t="str">
        <f>IFERROR(VLOOKUP(B176,物料参数!B:H,6,FALSE),"")</f>
        <v/>
      </c>
      <c r="K176" s="22" t="str">
        <f t="shared" si="8"/>
        <v/>
      </c>
      <c r="L176" s="23" t="str">
        <f t="shared" si="9"/>
        <v/>
      </c>
      <c r="M176" s="17"/>
    </row>
    <row r="177" spans="1:13" ht="17.100000000000001" customHeight="1" x14ac:dyDescent="0.15">
      <c r="A177" s="17"/>
      <c r="B177" s="13">
        <f>物料参数!B177</f>
        <v>0</v>
      </c>
      <c r="C177" s="13" t="str">
        <f>IFERROR(VLOOKUP(B177,库存!A:K,2,FALSE),"")</f>
        <v/>
      </c>
      <c r="D177" s="13" t="str">
        <f>IFERROR(VLOOKUP(B177,库存!A:K,3,FALSE),"")</f>
        <v/>
      </c>
      <c r="E177" s="13" t="str">
        <f>IFERROR(VLOOKUP(B177,库存!A:K,4,FALSE),"")</f>
        <v/>
      </c>
      <c r="F177" s="13" t="str">
        <f>IFERROR(VLOOKUP(B177,库存!A:K,5,FALSE),"")</f>
        <v/>
      </c>
      <c r="G177" s="14">
        <f>IFERROR(VLOOKUP(B177,库存!A:M,13,FALSE),"")</f>
        <v>0</v>
      </c>
      <c r="H177" s="17"/>
      <c r="I177" s="14">
        <f t="shared" si="7"/>
        <v>0</v>
      </c>
      <c r="J177" s="21" t="str">
        <f>IFERROR(VLOOKUP(B177,物料参数!B:H,6,FALSE),"")</f>
        <v/>
      </c>
      <c r="K177" s="22" t="str">
        <f t="shared" si="8"/>
        <v/>
      </c>
      <c r="L177" s="23" t="str">
        <f t="shared" si="9"/>
        <v/>
      </c>
      <c r="M177" s="17"/>
    </row>
    <row r="178" spans="1:13" ht="17.100000000000001" customHeight="1" x14ac:dyDescent="0.15">
      <c r="A178" s="17"/>
      <c r="B178" s="13">
        <f>物料参数!B178</f>
        <v>0</v>
      </c>
      <c r="C178" s="13" t="str">
        <f>IFERROR(VLOOKUP(B178,库存!A:K,2,FALSE),"")</f>
        <v/>
      </c>
      <c r="D178" s="13" t="str">
        <f>IFERROR(VLOOKUP(B178,库存!A:K,3,FALSE),"")</f>
        <v/>
      </c>
      <c r="E178" s="13" t="str">
        <f>IFERROR(VLOOKUP(B178,库存!A:K,4,FALSE),"")</f>
        <v/>
      </c>
      <c r="F178" s="13" t="str">
        <f>IFERROR(VLOOKUP(B178,库存!A:K,5,FALSE),"")</f>
        <v/>
      </c>
      <c r="G178" s="14">
        <f>IFERROR(VLOOKUP(B178,库存!A:M,13,FALSE),"")</f>
        <v>0</v>
      </c>
      <c r="H178" s="17"/>
      <c r="I178" s="14">
        <f t="shared" si="7"/>
        <v>0</v>
      </c>
      <c r="J178" s="21" t="str">
        <f>IFERROR(VLOOKUP(B178,物料参数!B:H,6,FALSE),"")</f>
        <v/>
      </c>
      <c r="K178" s="22" t="str">
        <f t="shared" si="8"/>
        <v/>
      </c>
      <c r="L178" s="23" t="str">
        <f t="shared" si="9"/>
        <v/>
      </c>
      <c r="M178" s="17"/>
    </row>
    <row r="179" spans="1:13" ht="17.100000000000001" customHeight="1" x14ac:dyDescent="0.15">
      <c r="A179" s="17"/>
      <c r="B179" s="13">
        <f>物料参数!B179</f>
        <v>0</v>
      </c>
      <c r="C179" s="13" t="str">
        <f>IFERROR(VLOOKUP(B179,库存!A:K,2,FALSE),"")</f>
        <v/>
      </c>
      <c r="D179" s="13" t="str">
        <f>IFERROR(VLOOKUP(B179,库存!A:K,3,FALSE),"")</f>
        <v/>
      </c>
      <c r="E179" s="13" t="str">
        <f>IFERROR(VLOOKUP(B179,库存!A:K,4,FALSE),"")</f>
        <v/>
      </c>
      <c r="F179" s="13" t="str">
        <f>IFERROR(VLOOKUP(B179,库存!A:K,5,FALSE),"")</f>
        <v/>
      </c>
      <c r="G179" s="14">
        <f>IFERROR(VLOOKUP(B179,库存!A:M,13,FALSE),"")</f>
        <v>0</v>
      </c>
      <c r="H179" s="17"/>
      <c r="I179" s="14">
        <f t="shared" si="7"/>
        <v>0</v>
      </c>
      <c r="J179" s="21" t="str">
        <f>IFERROR(VLOOKUP(B179,物料参数!B:H,6,FALSE),"")</f>
        <v/>
      </c>
      <c r="K179" s="22" t="str">
        <f t="shared" si="8"/>
        <v/>
      </c>
      <c r="L179" s="23" t="str">
        <f t="shared" si="9"/>
        <v/>
      </c>
      <c r="M179" s="17"/>
    </row>
    <row r="180" spans="1:13" ht="17.100000000000001" customHeight="1" x14ac:dyDescent="0.15">
      <c r="A180" s="17"/>
      <c r="B180" s="13">
        <f>物料参数!B180</f>
        <v>0</v>
      </c>
      <c r="C180" s="13" t="str">
        <f>IFERROR(VLOOKUP(B180,库存!A:K,2,FALSE),"")</f>
        <v/>
      </c>
      <c r="D180" s="13" t="str">
        <f>IFERROR(VLOOKUP(B180,库存!A:K,3,FALSE),"")</f>
        <v/>
      </c>
      <c r="E180" s="13" t="str">
        <f>IFERROR(VLOOKUP(B180,库存!A:K,4,FALSE),"")</f>
        <v/>
      </c>
      <c r="F180" s="13" t="str">
        <f>IFERROR(VLOOKUP(B180,库存!A:K,5,FALSE),"")</f>
        <v/>
      </c>
      <c r="G180" s="14">
        <f>IFERROR(VLOOKUP(B180,库存!A:M,13,FALSE),"")</f>
        <v>0</v>
      </c>
      <c r="H180" s="17"/>
      <c r="I180" s="14">
        <f t="shared" si="7"/>
        <v>0</v>
      </c>
      <c r="J180" s="21" t="str">
        <f>IFERROR(VLOOKUP(B180,物料参数!B:H,6,FALSE),"")</f>
        <v/>
      </c>
      <c r="K180" s="22" t="str">
        <f t="shared" si="8"/>
        <v/>
      </c>
      <c r="L180" s="23" t="str">
        <f t="shared" si="9"/>
        <v/>
      </c>
      <c r="M180" s="17"/>
    </row>
    <row r="181" spans="1:13" ht="17.100000000000001" customHeight="1" x14ac:dyDescent="0.15">
      <c r="A181" s="17"/>
      <c r="B181" s="13">
        <f>物料参数!B181</f>
        <v>0</v>
      </c>
      <c r="C181" s="13" t="str">
        <f>IFERROR(VLOOKUP(B181,库存!A:K,2,FALSE),"")</f>
        <v/>
      </c>
      <c r="D181" s="13" t="str">
        <f>IFERROR(VLOOKUP(B181,库存!A:K,3,FALSE),"")</f>
        <v/>
      </c>
      <c r="E181" s="13" t="str">
        <f>IFERROR(VLOOKUP(B181,库存!A:K,4,FALSE),"")</f>
        <v/>
      </c>
      <c r="F181" s="13" t="str">
        <f>IFERROR(VLOOKUP(B181,库存!A:K,5,FALSE),"")</f>
        <v/>
      </c>
      <c r="G181" s="14">
        <f>IFERROR(VLOOKUP(B181,库存!A:M,13,FALSE),"")</f>
        <v>0</v>
      </c>
      <c r="H181" s="17"/>
      <c r="I181" s="14">
        <f t="shared" si="7"/>
        <v>0</v>
      </c>
      <c r="J181" s="21" t="str">
        <f>IFERROR(VLOOKUP(B181,物料参数!B:H,6,FALSE),"")</f>
        <v/>
      </c>
      <c r="K181" s="22" t="str">
        <f t="shared" si="8"/>
        <v/>
      </c>
      <c r="L181" s="23" t="str">
        <f t="shared" si="9"/>
        <v/>
      </c>
      <c r="M181" s="17"/>
    </row>
    <row r="182" spans="1:13" ht="17.100000000000001" customHeight="1" x14ac:dyDescent="0.15">
      <c r="A182" s="17"/>
      <c r="B182" s="13">
        <f>物料参数!B182</f>
        <v>0</v>
      </c>
      <c r="C182" s="13" t="str">
        <f>IFERROR(VLOOKUP(B182,库存!A:K,2,FALSE),"")</f>
        <v/>
      </c>
      <c r="D182" s="13" t="str">
        <f>IFERROR(VLOOKUP(B182,库存!A:K,3,FALSE),"")</f>
        <v/>
      </c>
      <c r="E182" s="13" t="str">
        <f>IFERROR(VLOOKUP(B182,库存!A:K,4,FALSE),"")</f>
        <v/>
      </c>
      <c r="F182" s="13" t="str">
        <f>IFERROR(VLOOKUP(B182,库存!A:K,5,FALSE),"")</f>
        <v/>
      </c>
      <c r="G182" s="14">
        <f>IFERROR(VLOOKUP(B182,库存!A:M,13,FALSE),"")</f>
        <v>0</v>
      </c>
      <c r="H182" s="17"/>
      <c r="I182" s="14">
        <f t="shared" si="7"/>
        <v>0</v>
      </c>
      <c r="J182" s="21" t="str">
        <f>IFERROR(VLOOKUP(B182,物料参数!B:H,6,FALSE),"")</f>
        <v/>
      </c>
      <c r="K182" s="22" t="str">
        <f t="shared" si="8"/>
        <v/>
      </c>
      <c r="L182" s="23" t="str">
        <f t="shared" si="9"/>
        <v/>
      </c>
      <c r="M182" s="17"/>
    </row>
    <row r="183" spans="1:13" ht="17.100000000000001" customHeight="1" x14ac:dyDescent="0.15">
      <c r="A183" s="17"/>
      <c r="B183" s="13">
        <f>物料参数!B183</f>
        <v>0</v>
      </c>
      <c r="C183" s="13" t="str">
        <f>IFERROR(VLOOKUP(B183,库存!A:K,2,FALSE),"")</f>
        <v/>
      </c>
      <c r="D183" s="13" t="str">
        <f>IFERROR(VLOOKUP(B183,库存!A:K,3,FALSE),"")</f>
        <v/>
      </c>
      <c r="E183" s="13" t="str">
        <f>IFERROR(VLOOKUP(B183,库存!A:K,4,FALSE),"")</f>
        <v/>
      </c>
      <c r="F183" s="13" t="str">
        <f>IFERROR(VLOOKUP(B183,库存!A:K,5,FALSE),"")</f>
        <v/>
      </c>
      <c r="G183" s="14">
        <f>IFERROR(VLOOKUP(B183,库存!A:M,13,FALSE),"")</f>
        <v>0</v>
      </c>
      <c r="H183" s="17"/>
      <c r="I183" s="14">
        <f t="shared" si="7"/>
        <v>0</v>
      </c>
      <c r="J183" s="21" t="str">
        <f>IFERROR(VLOOKUP(B183,物料参数!B:H,6,FALSE),"")</f>
        <v/>
      </c>
      <c r="K183" s="22" t="str">
        <f t="shared" si="8"/>
        <v/>
      </c>
      <c r="L183" s="23" t="str">
        <f t="shared" si="9"/>
        <v/>
      </c>
      <c r="M183" s="17"/>
    </row>
    <row r="184" spans="1:13" ht="17.100000000000001" customHeight="1" x14ac:dyDescent="0.15">
      <c r="A184" s="17"/>
      <c r="B184" s="13">
        <f>物料参数!B184</f>
        <v>0</v>
      </c>
      <c r="C184" s="13" t="str">
        <f>IFERROR(VLOOKUP(B184,库存!A:K,2,FALSE),"")</f>
        <v/>
      </c>
      <c r="D184" s="13" t="str">
        <f>IFERROR(VLOOKUP(B184,库存!A:K,3,FALSE),"")</f>
        <v/>
      </c>
      <c r="E184" s="13" t="str">
        <f>IFERROR(VLOOKUP(B184,库存!A:K,4,FALSE),"")</f>
        <v/>
      </c>
      <c r="F184" s="13" t="str">
        <f>IFERROR(VLOOKUP(B184,库存!A:K,5,FALSE),"")</f>
        <v/>
      </c>
      <c r="G184" s="14">
        <f>IFERROR(VLOOKUP(B184,库存!A:M,13,FALSE),"")</f>
        <v>0</v>
      </c>
      <c r="H184" s="17"/>
      <c r="I184" s="14">
        <f t="shared" si="7"/>
        <v>0</v>
      </c>
      <c r="J184" s="21" t="str">
        <f>IFERROR(VLOOKUP(B184,物料参数!B:H,6,FALSE),"")</f>
        <v/>
      </c>
      <c r="K184" s="22" t="str">
        <f t="shared" si="8"/>
        <v/>
      </c>
      <c r="L184" s="23" t="str">
        <f t="shared" si="9"/>
        <v/>
      </c>
      <c r="M184" s="17"/>
    </row>
    <row r="185" spans="1:13" ht="17.100000000000001" customHeight="1" x14ac:dyDescent="0.15">
      <c r="A185" s="17"/>
      <c r="B185" s="13">
        <f>物料参数!B185</f>
        <v>0</v>
      </c>
      <c r="C185" s="13" t="str">
        <f>IFERROR(VLOOKUP(B185,库存!A:K,2,FALSE),"")</f>
        <v/>
      </c>
      <c r="D185" s="13" t="str">
        <f>IFERROR(VLOOKUP(B185,库存!A:K,3,FALSE),"")</f>
        <v/>
      </c>
      <c r="E185" s="13" t="str">
        <f>IFERROR(VLOOKUP(B185,库存!A:K,4,FALSE),"")</f>
        <v/>
      </c>
      <c r="F185" s="13" t="str">
        <f>IFERROR(VLOOKUP(B185,库存!A:K,5,FALSE),"")</f>
        <v/>
      </c>
      <c r="G185" s="14">
        <f>IFERROR(VLOOKUP(B185,库存!A:M,13,FALSE),"")</f>
        <v>0</v>
      </c>
      <c r="H185" s="17"/>
      <c r="I185" s="14">
        <f t="shared" si="7"/>
        <v>0</v>
      </c>
      <c r="J185" s="21" t="str">
        <f>IFERROR(VLOOKUP(B185,物料参数!B:H,6,FALSE),"")</f>
        <v/>
      </c>
      <c r="K185" s="22" t="str">
        <f t="shared" si="8"/>
        <v/>
      </c>
      <c r="L185" s="23" t="str">
        <f t="shared" si="9"/>
        <v/>
      </c>
      <c r="M185" s="17"/>
    </row>
    <row r="186" spans="1:13" ht="17.100000000000001" customHeight="1" x14ac:dyDescent="0.15">
      <c r="A186" s="17"/>
      <c r="B186" s="13">
        <f>物料参数!B186</f>
        <v>0</v>
      </c>
      <c r="C186" s="13" t="str">
        <f>IFERROR(VLOOKUP(B186,库存!A:K,2,FALSE),"")</f>
        <v/>
      </c>
      <c r="D186" s="13" t="str">
        <f>IFERROR(VLOOKUP(B186,库存!A:K,3,FALSE),"")</f>
        <v/>
      </c>
      <c r="E186" s="13" t="str">
        <f>IFERROR(VLOOKUP(B186,库存!A:K,4,FALSE),"")</f>
        <v/>
      </c>
      <c r="F186" s="13" t="str">
        <f>IFERROR(VLOOKUP(B186,库存!A:K,5,FALSE),"")</f>
        <v/>
      </c>
      <c r="G186" s="14">
        <f>IFERROR(VLOOKUP(B186,库存!A:M,13,FALSE),"")</f>
        <v>0</v>
      </c>
      <c r="H186" s="17"/>
      <c r="I186" s="14">
        <f t="shared" si="7"/>
        <v>0</v>
      </c>
      <c r="J186" s="21" t="str">
        <f>IFERROR(VLOOKUP(B186,物料参数!B:H,6,FALSE),"")</f>
        <v/>
      </c>
      <c r="K186" s="22" t="str">
        <f t="shared" si="8"/>
        <v/>
      </c>
      <c r="L186" s="23" t="str">
        <f t="shared" si="9"/>
        <v/>
      </c>
      <c r="M186" s="17"/>
    </row>
    <row r="187" spans="1:13" ht="17.100000000000001" customHeight="1" x14ac:dyDescent="0.15">
      <c r="A187" s="17"/>
      <c r="B187" s="13">
        <f>物料参数!B187</f>
        <v>0</v>
      </c>
      <c r="C187" s="13" t="str">
        <f>IFERROR(VLOOKUP(B187,库存!A:K,2,FALSE),"")</f>
        <v/>
      </c>
      <c r="D187" s="13" t="str">
        <f>IFERROR(VLOOKUP(B187,库存!A:K,3,FALSE),"")</f>
        <v/>
      </c>
      <c r="E187" s="13" t="str">
        <f>IFERROR(VLOOKUP(B187,库存!A:K,4,FALSE),"")</f>
        <v/>
      </c>
      <c r="F187" s="13" t="str">
        <f>IFERROR(VLOOKUP(B187,库存!A:K,5,FALSE),"")</f>
        <v/>
      </c>
      <c r="G187" s="14">
        <f>IFERROR(VLOOKUP(B187,库存!A:M,13,FALSE),"")</f>
        <v>0</v>
      </c>
      <c r="H187" s="17"/>
      <c r="I187" s="14">
        <f t="shared" si="7"/>
        <v>0</v>
      </c>
      <c r="J187" s="21" t="str">
        <f>IFERROR(VLOOKUP(B187,物料参数!B:H,6,FALSE),"")</f>
        <v/>
      </c>
      <c r="K187" s="22" t="str">
        <f t="shared" si="8"/>
        <v/>
      </c>
      <c r="L187" s="23" t="str">
        <f t="shared" si="9"/>
        <v/>
      </c>
      <c r="M187" s="17"/>
    </row>
    <row r="188" spans="1:13" ht="17.100000000000001" customHeight="1" x14ac:dyDescent="0.15">
      <c r="A188" s="17"/>
      <c r="B188" s="13">
        <f>物料参数!B188</f>
        <v>0</v>
      </c>
      <c r="C188" s="13" t="str">
        <f>IFERROR(VLOOKUP(B188,库存!A:K,2,FALSE),"")</f>
        <v/>
      </c>
      <c r="D188" s="13" t="str">
        <f>IFERROR(VLOOKUP(B188,库存!A:K,3,FALSE),"")</f>
        <v/>
      </c>
      <c r="E188" s="13" t="str">
        <f>IFERROR(VLOOKUP(B188,库存!A:K,4,FALSE),"")</f>
        <v/>
      </c>
      <c r="F188" s="13" t="str">
        <f>IFERROR(VLOOKUP(B188,库存!A:K,5,FALSE),"")</f>
        <v/>
      </c>
      <c r="G188" s="14">
        <f>IFERROR(VLOOKUP(B188,库存!A:M,13,FALSE),"")</f>
        <v>0</v>
      </c>
      <c r="H188" s="17"/>
      <c r="I188" s="14">
        <f t="shared" si="7"/>
        <v>0</v>
      </c>
      <c r="J188" s="21" t="str">
        <f>IFERROR(VLOOKUP(B188,物料参数!B:H,6,FALSE),"")</f>
        <v/>
      </c>
      <c r="K188" s="22" t="str">
        <f t="shared" si="8"/>
        <v/>
      </c>
      <c r="L188" s="23" t="str">
        <f t="shared" si="9"/>
        <v/>
      </c>
      <c r="M188" s="17"/>
    </row>
    <row r="189" spans="1:13" ht="17.100000000000001" customHeight="1" x14ac:dyDescent="0.15">
      <c r="A189" s="17"/>
      <c r="B189" s="13">
        <f>物料参数!B189</f>
        <v>0</v>
      </c>
      <c r="C189" s="13" t="str">
        <f>IFERROR(VLOOKUP(B189,库存!A:K,2,FALSE),"")</f>
        <v/>
      </c>
      <c r="D189" s="13" t="str">
        <f>IFERROR(VLOOKUP(B189,库存!A:K,3,FALSE),"")</f>
        <v/>
      </c>
      <c r="E189" s="13" t="str">
        <f>IFERROR(VLOOKUP(B189,库存!A:K,4,FALSE),"")</f>
        <v/>
      </c>
      <c r="F189" s="13" t="str">
        <f>IFERROR(VLOOKUP(B189,库存!A:K,5,FALSE),"")</f>
        <v/>
      </c>
      <c r="G189" s="14">
        <f>IFERROR(VLOOKUP(B189,库存!A:M,13,FALSE),"")</f>
        <v>0</v>
      </c>
      <c r="H189" s="17"/>
      <c r="I189" s="14">
        <f t="shared" si="7"/>
        <v>0</v>
      </c>
      <c r="J189" s="21" t="str">
        <f>IFERROR(VLOOKUP(B189,物料参数!B:H,6,FALSE),"")</f>
        <v/>
      </c>
      <c r="K189" s="22" t="str">
        <f t="shared" si="8"/>
        <v/>
      </c>
      <c r="L189" s="23" t="str">
        <f t="shared" si="9"/>
        <v/>
      </c>
      <c r="M189" s="17"/>
    </row>
    <row r="190" spans="1:13" ht="17.100000000000001" customHeight="1" x14ac:dyDescent="0.15">
      <c r="A190" s="17"/>
      <c r="B190" s="13">
        <f>物料参数!B190</f>
        <v>0</v>
      </c>
      <c r="C190" s="13" t="str">
        <f>IFERROR(VLOOKUP(B190,库存!A:K,2,FALSE),"")</f>
        <v/>
      </c>
      <c r="D190" s="13" t="str">
        <f>IFERROR(VLOOKUP(B190,库存!A:K,3,FALSE),"")</f>
        <v/>
      </c>
      <c r="E190" s="13" t="str">
        <f>IFERROR(VLOOKUP(B190,库存!A:K,4,FALSE),"")</f>
        <v/>
      </c>
      <c r="F190" s="13" t="str">
        <f>IFERROR(VLOOKUP(B190,库存!A:K,5,FALSE),"")</f>
        <v/>
      </c>
      <c r="G190" s="14">
        <f>IFERROR(VLOOKUP(B190,库存!A:M,13,FALSE),"")</f>
        <v>0</v>
      </c>
      <c r="H190" s="17"/>
      <c r="I190" s="14">
        <f t="shared" si="7"/>
        <v>0</v>
      </c>
      <c r="J190" s="21" t="str">
        <f>IFERROR(VLOOKUP(B190,物料参数!B:H,6,FALSE),"")</f>
        <v/>
      </c>
      <c r="K190" s="22" t="str">
        <f t="shared" si="8"/>
        <v/>
      </c>
      <c r="L190" s="23" t="str">
        <f t="shared" si="9"/>
        <v/>
      </c>
      <c r="M190" s="17"/>
    </row>
    <row r="191" spans="1:13" ht="17.100000000000001" customHeight="1" x14ac:dyDescent="0.15">
      <c r="A191" s="17"/>
      <c r="B191" s="13">
        <f>物料参数!B191</f>
        <v>0</v>
      </c>
      <c r="C191" s="13" t="str">
        <f>IFERROR(VLOOKUP(B191,库存!A:K,2,FALSE),"")</f>
        <v/>
      </c>
      <c r="D191" s="13" t="str">
        <f>IFERROR(VLOOKUP(B191,库存!A:K,3,FALSE),"")</f>
        <v/>
      </c>
      <c r="E191" s="13" t="str">
        <f>IFERROR(VLOOKUP(B191,库存!A:K,4,FALSE),"")</f>
        <v/>
      </c>
      <c r="F191" s="13" t="str">
        <f>IFERROR(VLOOKUP(B191,库存!A:K,5,FALSE),"")</f>
        <v/>
      </c>
      <c r="G191" s="14">
        <f>IFERROR(VLOOKUP(B191,库存!A:M,13,FALSE),"")</f>
        <v>0</v>
      </c>
      <c r="H191" s="17"/>
      <c r="I191" s="14">
        <f t="shared" si="7"/>
        <v>0</v>
      </c>
      <c r="J191" s="21" t="str">
        <f>IFERROR(VLOOKUP(B191,物料参数!B:H,6,FALSE),"")</f>
        <v/>
      </c>
      <c r="K191" s="22" t="str">
        <f t="shared" si="8"/>
        <v/>
      </c>
      <c r="L191" s="23" t="str">
        <f t="shared" si="9"/>
        <v/>
      </c>
      <c r="M191" s="17"/>
    </row>
    <row r="192" spans="1:13" ht="17.100000000000001" customHeight="1" x14ac:dyDescent="0.15">
      <c r="A192" s="17"/>
      <c r="B192" s="13">
        <f>物料参数!B192</f>
        <v>0</v>
      </c>
      <c r="C192" s="13" t="str">
        <f>IFERROR(VLOOKUP(B192,库存!A:K,2,FALSE),"")</f>
        <v/>
      </c>
      <c r="D192" s="13" t="str">
        <f>IFERROR(VLOOKUP(B192,库存!A:K,3,FALSE),"")</f>
        <v/>
      </c>
      <c r="E192" s="13" t="str">
        <f>IFERROR(VLOOKUP(B192,库存!A:K,4,FALSE),"")</f>
        <v/>
      </c>
      <c r="F192" s="13" t="str">
        <f>IFERROR(VLOOKUP(B192,库存!A:K,5,FALSE),"")</f>
        <v/>
      </c>
      <c r="G192" s="14">
        <f>IFERROR(VLOOKUP(B192,库存!A:M,13,FALSE),"")</f>
        <v>0</v>
      </c>
      <c r="H192" s="17"/>
      <c r="I192" s="14">
        <f t="shared" si="7"/>
        <v>0</v>
      </c>
      <c r="J192" s="21" t="str">
        <f>IFERROR(VLOOKUP(B192,物料参数!B:H,6,FALSE),"")</f>
        <v/>
      </c>
      <c r="K192" s="22" t="str">
        <f t="shared" si="8"/>
        <v/>
      </c>
      <c r="L192" s="23" t="str">
        <f t="shared" si="9"/>
        <v/>
      </c>
      <c r="M192" s="17"/>
    </row>
    <row r="193" spans="1:13" ht="17.100000000000001" customHeight="1" x14ac:dyDescent="0.15">
      <c r="A193" s="17"/>
      <c r="B193" s="13">
        <f>物料参数!B193</f>
        <v>0</v>
      </c>
      <c r="C193" s="13" t="str">
        <f>IFERROR(VLOOKUP(B193,库存!A:K,2,FALSE),"")</f>
        <v/>
      </c>
      <c r="D193" s="13" t="str">
        <f>IFERROR(VLOOKUP(B193,库存!A:K,3,FALSE),"")</f>
        <v/>
      </c>
      <c r="E193" s="13" t="str">
        <f>IFERROR(VLOOKUP(B193,库存!A:K,4,FALSE),"")</f>
        <v/>
      </c>
      <c r="F193" s="13" t="str">
        <f>IFERROR(VLOOKUP(B193,库存!A:K,5,FALSE),"")</f>
        <v/>
      </c>
      <c r="G193" s="14">
        <f>IFERROR(VLOOKUP(B193,库存!A:M,13,FALSE),"")</f>
        <v>0</v>
      </c>
      <c r="H193" s="17"/>
      <c r="I193" s="14">
        <f t="shared" si="7"/>
        <v>0</v>
      </c>
      <c r="J193" s="21" t="str">
        <f>IFERROR(VLOOKUP(B193,物料参数!B:H,6,FALSE),"")</f>
        <v/>
      </c>
      <c r="K193" s="22" t="str">
        <f t="shared" si="8"/>
        <v/>
      </c>
      <c r="L193" s="23" t="str">
        <f t="shared" si="9"/>
        <v/>
      </c>
      <c r="M193" s="17"/>
    </row>
    <row r="194" spans="1:13" ht="17.100000000000001" customHeight="1" x14ac:dyDescent="0.15">
      <c r="A194" s="17"/>
      <c r="B194" s="13">
        <f>物料参数!B194</f>
        <v>0</v>
      </c>
      <c r="C194" s="13" t="str">
        <f>IFERROR(VLOOKUP(B194,库存!A:K,2,FALSE),"")</f>
        <v/>
      </c>
      <c r="D194" s="13" t="str">
        <f>IFERROR(VLOOKUP(B194,库存!A:K,3,FALSE),"")</f>
        <v/>
      </c>
      <c r="E194" s="13" t="str">
        <f>IFERROR(VLOOKUP(B194,库存!A:K,4,FALSE),"")</f>
        <v/>
      </c>
      <c r="F194" s="13" t="str">
        <f>IFERROR(VLOOKUP(B194,库存!A:K,5,FALSE),"")</f>
        <v/>
      </c>
      <c r="G194" s="14">
        <f>IFERROR(VLOOKUP(B194,库存!A:M,13,FALSE),"")</f>
        <v>0</v>
      </c>
      <c r="H194" s="17"/>
      <c r="I194" s="14">
        <f t="shared" si="7"/>
        <v>0</v>
      </c>
      <c r="J194" s="21" t="str">
        <f>IFERROR(VLOOKUP(B194,物料参数!B:H,6,FALSE),"")</f>
        <v/>
      </c>
      <c r="K194" s="22" t="str">
        <f t="shared" si="8"/>
        <v/>
      </c>
      <c r="L194" s="23" t="str">
        <f t="shared" si="9"/>
        <v/>
      </c>
      <c r="M194" s="17"/>
    </row>
    <row r="195" spans="1:13" ht="17.100000000000001" customHeight="1" x14ac:dyDescent="0.15">
      <c r="A195" s="17"/>
      <c r="B195" s="13">
        <f>物料参数!B195</f>
        <v>0</v>
      </c>
      <c r="C195" s="13" t="str">
        <f>IFERROR(VLOOKUP(B195,库存!A:K,2,FALSE),"")</f>
        <v/>
      </c>
      <c r="D195" s="13" t="str">
        <f>IFERROR(VLOOKUP(B195,库存!A:K,3,FALSE),"")</f>
        <v/>
      </c>
      <c r="E195" s="13" t="str">
        <f>IFERROR(VLOOKUP(B195,库存!A:K,4,FALSE),"")</f>
        <v/>
      </c>
      <c r="F195" s="13" t="str">
        <f>IFERROR(VLOOKUP(B195,库存!A:K,5,FALSE),"")</f>
        <v/>
      </c>
      <c r="G195" s="14">
        <f>IFERROR(VLOOKUP(B195,库存!A:M,13,FALSE),"")</f>
        <v>0</v>
      </c>
      <c r="H195" s="17"/>
      <c r="I195" s="14">
        <f t="shared" si="7"/>
        <v>0</v>
      </c>
      <c r="J195" s="21" t="str">
        <f>IFERROR(VLOOKUP(B195,物料参数!B:H,6,FALSE),"")</f>
        <v/>
      </c>
      <c r="K195" s="22" t="str">
        <f t="shared" si="8"/>
        <v/>
      </c>
      <c r="L195" s="23" t="str">
        <f t="shared" si="9"/>
        <v/>
      </c>
      <c r="M195" s="17"/>
    </row>
    <row r="196" spans="1:13" ht="17.100000000000001" customHeight="1" x14ac:dyDescent="0.15">
      <c r="A196" s="17"/>
      <c r="B196" s="13">
        <f>物料参数!B196</f>
        <v>0</v>
      </c>
      <c r="C196" s="13" t="str">
        <f>IFERROR(VLOOKUP(B196,库存!A:K,2,FALSE),"")</f>
        <v/>
      </c>
      <c r="D196" s="13" t="str">
        <f>IFERROR(VLOOKUP(B196,库存!A:K,3,FALSE),"")</f>
        <v/>
      </c>
      <c r="E196" s="13" t="str">
        <f>IFERROR(VLOOKUP(B196,库存!A:K,4,FALSE),"")</f>
        <v/>
      </c>
      <c r="F196" s="13" t="str">
        <f>IFERROR(VLOOKUP(B196,库存!A:K,5,FALSE),"")</f>
        <v/>
      </c>
      <c r="G196" s="14">
        <f>IFERROR(VLOOKUP(B196,库存!A:M,13,FALSE),"")</f>
        <v>0</v>
      </c>
      <c r="H196" s="17"/>
      <c r="I196" s="14">
        <f t="shared" ref="I196:I259" si="10">IFERROR((H196-G196),"")</f>
        <v>0</v>
      </c>
      <c r="J196" s="21" t="str">
        <f>IFERROR(VLOOKUP(B196,物料参数!B:H,6,FALSE),"")</f>
        <v/>
      </c>
      <c r="K196" s="22" t="str">
        <f t="shared" ref="K196:K259" si="11">IFERROR(I196*J196,"")</f>
        <v/>
      </c>
      <c r="L196" s="23" t="str">
        <f t="shared" si="9"/>
        <v/>
      </c>
      <c r="M196" s="17"/>
    </row>
    <row r="197" spans="1:13" ht="17.100000000000001" customHeight="1" x14ac:dyDescent="0.15">
      <c r="A197" s="17"/>
      <c r="B197" s="13">
        <f>物料参数!B197</f>
        <v>0</v>
      </c>
      <c r="C197" s="13" t="str">
        <f>IFERROR(VLOOKUP(B197,库存!A:K,2,FALSE),"")</f>
        <v/>
      </c>
      <c r="D197" s="13" t="str">
        <f>IFERROR(VLOOKUP(B197,库存!A:K,3,FALSE),"")</f>
        <v/>
      </c>
      <c r="E197" s="13" t="str">
        <f>IFERROR(VLOOKUP(B197,库存!A:K,4,FALSE),"")</f>
        <v/>
      </c>
      <c r="F197" s="13" t="str">
        <f>IFERROR(VLOOKUP(B197,库存!A:K,5,FALSE),"")</f>
        <v/>
      </c>
      <c r="G197" s="14">
        <f>IFERROR(VLOOKUP(B197,库存!A:M,13,FALSE),"")</f>
        <v>0</v>
      </c>
      <c r="H197" s="17"/>
      <c r="I197" s="14">
        <f t="shared" si="10"/>
        <v>0</v>
      </c>
      <c r="J197" s="21" t="str">
        <f>IFERROR(VLOOKUP(B197,物料参数!B:H,6,FALSE),"")</f>
        <v/>
      </c>
      <c r="K197" s="22" t="str">
        <f t="shared" si="11"/>
        <v/>
      </c>
      <c r="L197" s="23" t="str">
        <f t="shared" si="9"/>
        <v/>
      </c>
      <c r="M197" s="17"/>
    </row>
    <row r="198" spans="1:13" ht="17.100000000000001" customHeight="1" x14ac:dyDescent="0.15">
      <c r="A198" s="17"/>
      <c r="B198" s="13">
        <f>物料参数!B198</f>
        <v>0</v>
      </c>
      <c r="C198" s="13" t="str">
        <f>IFERROR(VLOOKUP(B198,库存!A:K,2,FALSE),"")</f>
        <v/>
      </c>
      <c r="D198" s="13" t="str">
        <f>IFERROR(VLOOKUP(B198,库存!A:K,3,FALSE),"")</f>
        <v/>
      </c>
      <c r="E198" s="13" t="str">
        <f>IFERROR(VLOOKUP(B198,库存!A:K,4,FALSE),"")</f>
        <v/>
      </c>
      <c r="F198" s="13" t="str">
        <f>IFERROR(VLOOKUP(B198,库存!A:K,5,FALSE),"")</f>
        <v/>
      </c>
      <c r="G198" s="14">
        <f>IFERROR(VLOOKUP(B198,库存!A:M,13,FALSE),"")</f>
        <v>0</v>
      </c>
      <c r="H198" s="17"/>
      <c r="I198" s="14">
        <f t="shared" si="10"/>
        <v>0</v>
      </c>
      <c r="J198" s="21" t="str">
        <f>IFERROR(VLOOKUP(B198,物料参数!B:H,6,FALSE),"")</f>
        <v/>
      </c>
      <c r="K198" s="22" t="str">
        <f t="shared" si="11"/>
        <v/>
      </c>
      <c r="L198" s="23" t="str">
        <f t="shared" si="9"/>
        <v/>
      </c>
      <c r="M198" s="17"/>
    </row>
    <row r="199" spans="1:13" ht="17.100000000000001" customHeight="1" x14ac:dyDescent="0.15">
      <c r="A199" s="17"/>
      <c r="B199" s="13">
        <f>物料参数!B199</f>
        <v>0</v>
      </c>
      <c r="C199" s="13" t="str">
        <f>IFERROR(VLOOKUP(B199,库存!A:K,2,FALSE),"")</f>
        <v/>
      </c>
      <c r="D199" s="13" t="str">
        <f>IFERROR(VLOOKUP(B199,库存!A:K,3,FALSE),"")</f>
        <v/>
      </c>
      <c r="E199" s="13" t="str">
        <f>IFERROR(VLOOKUP(B199,库存!A:K,4,FALSE),"")</f>
        <v/>
      </c>
      <c r="F199" s="13" t="str">
        <f>IFERROR(VLOOKUP(B199,库存!A:K,5,FALSE),"")</f>
        <v/>
      </c>
      <c r="G199" s="14">
        <f>IFERROR(VLOOKUP(B199,库存!A:M,13,FALSE),"")</f>
        <v>0</v>
      </c>
      <c r="H199" s="17"/>
      <c r="I199" s="14">
        <f t="shared" si="10"/>
        <v>0</v>
      </c>
      <c r="J199" s="21" t="str">
        <f>IFERROR(VLOOKUP(B199,物料参数!B:H,6,FALSE),"")</f>
        <v/>
      </c>
      <c r="K199" s="22" t="str">
        <f t="shared" si="11"/>
        <v/>
      </c>
      <c r="L199" s="23" t="str">
        <f t="shared" si="9"/>
        <v/>
      </c>
      <c r="M199" s="17"/>
    </row>
    <row r="200" spans="1:13" ht="17.100000000000001" customHeight="1" x14ac:dyDescent="0.15">
      <c r="A200" s="17"/>
      <c r="B200" s="13">
        <f>物料参数!B200</f>
        <v>0</v>
      </c>
      <c r="C200" s="13" t="str">
        <f>IFERROR(VLOOKUP(B200,库存!A:K,2,FALSE),"")</f>
        <v/>
      </c>
      <c r="D200" s="13" t="str">
        <f>IFERROR(VLOOKUP(B200,库存!A:K,3,FALSE),"")</f>
        <v/>
      </c>
      <c r="E200" s="13" t="str">
        <f>IFERROR(VLOOKUP(B200,库存!A:K,4,FALSE),"")</f>
        <v/>
      </c>
      <c r="F200" s="13" t="str">
        <f>IFERROR(VLOOKUP(B200,库存!A:K,5,FALSE),"")</f>
        <v/>
      </c>
      <c r="G200" s="14">
        <f>IFERROR(VLOOKUP(B200,库存!A:M,13,FALSE),"")</f>
        <v>0</v>
      </c>
      <c r="H200" s="17"/>
      <c r="I200" s="14">
        <f t="shared" si="10"/>
        <v>0</v>
      </c>
      <c r="J200" s="21" t="str">
        <f>IFERROR(VLOOKUP(B200,物料参数!B:H,6,FALSE),"")</f>
        <v/>
      </c>
      <c r="K200" s="22" t="str">
        <f t="shared" si="11"/>
        <v/>
      </c>
      <c r="L200" s="23" t="str">
        <f t="shared" si="9"/>
        <v/>
      </c>
      <c r="M200" s="17"/>
    </row>
    <row r="201" spans="1:13" ht="17.100000000000001" customHeight="1" x14ac:dyDescent="0.15">
      <c r="A201" s="17"/>
      <c r="B201" s="13">
        <f>物料参数!B201</f>
        <v>0</v>
      </c>
      <c r="C201" s="13" t="str">
        <f>IFERROR(VLOOKUP(B201,库存!A:K,2,FALSE),"")</f>
        <v/>
      </c>
      <c r="D201" s="13" t="str">
        <f>IFERROR(VLOOKUP(B201,库存!A:K,3,FALSE),"")</f>
        <v/>
      </c>
      <c r="E201" s="13" t="str">
        <f>IFERROR(VLOOKUP(B201,库存!A:K,4,FALSE),"")</f>
        <v/>
      </c>
      <c r="F201" s="13" t="str">
        <f>IFERROR(VLOOKUP(B201,库存!A:K,5,FALSE),"")</f>
        <v/>
      </c>
      <c r="G201" s="14">
        <f>IFERROR(VLOOKUP(B201,库存!A:M,13,FALSE),"")</f>
        <v>0</v>
      </c>
      <c r="H201" s="17"/>
      <c r="I201" s="14">
        <f t="shared" si="10"/>
        <v>0</v>
      </c>
      <c r="J201" s="21" t="str">
        <f>IFERROR(VLOOKUP(B201,物料参数!B:H,6,FALSE),"")</f>
        <v/>
      </c>
      <c r="K201" s="22" t="str">
        <f t="shared" si="11"/>
        <v/>
      </c>
      <c r="L201" s="23" t="str">
        <f t="shared" si="9"/>
        <v/>
      </c>
      <c r="M201" s="17"/>
    </row>
    <row r="202" spans="1:13" ht="17.100000000000001" customHeight="1" x14ac:dyDescent="0.15">
      <c r="A202" s="17"/>
      <c r="B202" s="13">
        <f>物料参数!B202</f>
        <v>0</v>
      </c>
      <c r="C202" s="13" t="str">
        <f>IFERROR(VLOOKUP(B202,库存!A:K,2,FALSE),"")</f>
        <v/>
      </c>
      <c r="D202" s="13" t="str">
        <f>IFERROR(VLOOKUP(B202,库存!A:K,3,FALSE),"")</f>
        <v/>
      </c>
      <c r="E202" s="13" t="str">
        <f>IFERROR(VLOOKUP(B202,库存!A:K,4,FALSE),"")</f>
        <v/>
      </c>
      <c r="F202" s="13" t="str">
        <f>IFERROR(VLOOKUP(B202,库存!A:K,5,FALSE),"")</f>
        <v/>
      </c>
      <c r="G202" s="14">
        <f>IFERROR(VLOOKUP(B202,库存!A:M,13,FALSE),"")</f>
        <v>0</v>
      </c>
      <c r="H202" s="17"/>
      <c r="I202" s="14">
        <f t="shared" si="10"/>
        <v>0</v>
      </c>
      <c r="J202" s="21" t="str">
        <f>IFERROR(VLOOKUP(B202,物料参数!B:H,6,FALSE),"")</f>
        <v/>
      </c>
      <c r="K202" s="22" t="str">
        <f t="shared" si="11"/>
        <v/>
      </c>
      <c r="L202" s="23" t="str">
        <f t="shared" si="9"/>
        <v/>
      </c>
      <c r="M202" s="17"/>
    </row>
    <row r="203" spans="1:13" ht="17.100000000000001" customHeight="1" x14ac:dyDescent="0.15">
      <c r="A203" s="17"/>
      <c r="B203" s="13">
        <f>物料参数!B203</f>
        <v>0</v>
      </c>
      <c r="C203" s="13" t="str">
        <f>IFERROR(VLOOKUP(B203,库存!A:K,2,FALSE),"")</f>
        <v/>
      </c>
      <c r="D203" s="13" t="str">
        <f>IFERROR(VLOOKUP(B203,库存!A:K,3,FALSE),"")</f>
        <v/>
      </c>
      <c r="E203" s="13" t="str">
        <f>IFERROR(VLOOKUP(B203,库存!A:K,4,FALSE),"")</f>
        <v/>
      </c>
      <c r="F203" s="13" t="str">
        <f>IFERROR(VLOOKUP(B203,库存!A:K,5,FALSE),"")</f>
        <v/>
      </c>
      <c r="G203" s="14">
        <f>IFERROR(VLOOKUP(B203,库存!A:M,13,FALSE),"")</f>
        <v>0</v>
      </c>
      <c r="H203" s="17"/>
      <c r="I203" s="14">
        <f t="shared" si="10"/>
        <v>0</v>
      </c>
      <c r="J203" s="21" t="str">
        <f>IFERROR(VLOOKUP(B203,物料参数!B:H,6,FALSE),"")</f>
        <v/>
      </c>
      <c r="K203" s="22" t="str">
        <f t="shared" si="11"/>
        <v/>
      </c>
      <c r="L203" s="23" t="str">
        <f t="shared" si="9"/>
        <v/>
      </c>
      <c r="M203" s="17"/>
    </row>
    <row r="204" spans="1:13" ht="17.100000000000001" customHeight="1" x14ac:dyDescent="0.15">
      <c r="A204" s="17"/>
      <c r="B204" s="13">
        <f>物料参数!B204</f>
        <v>0</v>
      </c>
      <c r="C204" s="13" t="str">
        <f>IFERROR(VLOOKUP(B204,库存!A:K,2,FALSE),"")</f>
        <v/>
      </c>
      <c r="D204" s="13" t="str">
        <f>IFERROR(VLOOKUP(B204,库存!A:K,3,FALSE),"")</f>
        <v/>
      </c>
      <c r="E204" s="13" t="str">
        <f>IFERROR(VLOOKUP(B204,库存!A:K,4,FALSE),"")</f>
        <v/>
      </c>
      <c r="F204" s="13" t="str">
        <f>IFERROR(VLOOKUP(B204,库存!A:K,5,FALSE),"")</f>
        <v/>
      </c>
      <c r="G204" s="14">
        <f>IFERROR(VLOOKUP(B204,库存!A:M,13,FALSE),"")</f>
        <v>0</v>
      </c>
      <c r="H204" s="17"/>
      <c r="I204" s="14">
        <f t="shared" si="10"/>
        <v>0</v>
      </c>
      <c r="J204" s="21" t="str">
        <f>IFERROR(VLOOKUP(B204,物料参数!B:H,6,FALSE),"")</f>
        <v/>
      </c>
      <c r="K204" s="22" t="str">
        <f t="shared" si="11"/>
        <v/>
      </c>
      <c r="L204" s="23" t="str">
        <f t="shared" si="9"/>
        <v/>
      </c>
      <c r="M204" s="17"/>
    </row>
    <row r="205" spans="1:13" ht="17.100000000000001" customHeight="1" x14ac:dyDescent="0.15">
      <c r="A205" s="17"/>
      <c r="B205" s="13">
        <f>物料参数!B205</f>
        <v>0</v>
      </c>
      <c r="C205" s="13" t="str">
        <f>IFERROR(VLOOKUP(B205,库存!A:K,2,FALSE),"")</f>
        <v/>
      </c>
      <c r="D205" s="13" t="str">
        <f>IFERROR(VLOOKUP(B205,库存!A:K,3,FALSE),"")</f>
        <v/>
      </c>
      <c r="E205" s="13" t="str">
        <f>IFERROR(VLOOKUP(B205,库存!A:K,4,FALSE),"")</f>
        <v/>
      </c>
      <c r="F205" s="13" t="str">
        <f>IFERROR(VLOOKUP(B205,库存!A:K,5,FALSE),"")</f>
        <v/>
      </c>
      <c r="G205" s="14">
        <f>IFERROR(VLOOKUP(B205,库存!A:M,13,FALSE),"")</f>
        <v>0</v>
      </c>
      <c r="H205" s="17"/>
      <c r="I205" s="14">
        <f t="shared" si="10"/>
        <v>0</v>
      </c>
      <c r="J205" s="21" t="str">
        <f>IFERROR(VLOOKUP(B205,物料参数!B:H,6,FALSE),"")</f>
        <v/>
      </c>
      <c r="K205" s="22" t="str">
        <f t="shared" si="11"/>
        <v/>
      </c>
      <c r="L205" s="23" t="str">
        <f t="shared" si="9"/>
        <v/>
      </c>
      <c r="M205" s="17"/>
    </row>
    <row r="206" spans="1:13" ht="17.100000000000001" customHeight="1" x14ac:dyDescent="0.15">
      <c r="A206" s="17"/>
      <c r="B206" s="13">
        <f>物料参数!B206</f>
        <v>0</v>
      </c>
      <c r="C206" s="13" t="str">
        <f>IFERROR(VLOOKUP(B206,库存!A:K,2,FALSE),"")</f>
        <v/>
      </c>
      <c r="D206" s="13" t="str">
        <f>IFERROR(VLOOKUP(B206,库存!A:K,3,FALSE),"")</f>
        <v/>
      </c>
      <c r="E206" s="13" t="str">
        <f>IFERROR(VLOOKUP(B206,库存!A:K,4,FALSE),"")</f>
        <v/>
      </c>
      <c r="F206" s="13" t="str">
        <f>IFERROR(VLOOKUP(B206,库存!A:K,5,FALSE),"")</f>
        <v/>
      </c>
      <c r="G206" s="14">
        <f>IFERROR(VLOOKUP(B206,库存!A:M,13,FALSE),"")</f>
        <v>0</v>
      </c>
      <c r="H206" s="17"/>
      <c r="I206" s="14">
        <f t="shared" si="10"/>
        <v>0</v>
      </c>
      <c r="J206" s="21" t="str">
        <f>IFERROR(VLOOKUP(B206,物料参数!B:H,6,FALSE),"")</f>
        <v/>
      </c>
      <c r="K206" s="22" t="str">
        <f t="shared" si="11"/>
        <v/>
      </c>
      <c r="L206" s="23" t="str">
        <f t="shared" si="9"/>
        <v/>
      </c>
      <c r="M206" s="17"/>
    </row>
    <row r="207" spans="1:13" ht="17.100000000000001" customHeight="1" x14ac:dyDescent="0.15">
      <c r="A207" s="17"/>
      <c r="B207" s="13">
        <f>物料参数!B207</f>
        <v>0</v>
      </c>
      <c r="C207" s="13" t="str">
        <f>IFERROR(VLOOKUP(B207,库存!A:K,2,FALSE),"")</f>
        <v/>
      </c>
      <c r="D207" s="13" t="str">
        <f>IFERROR(VLOOKUP(B207,库存!A:K,3,FALSE),"")</f>
        <v/>
      </c>
      <c r="E207" s="13" t="str">
        <f>IFERROR(VLOOKUP(B207,库存!A:K,4,FALSE),"")</f>
        <v/>
      </c>
      <c r="F207" s="13" t="str">
        <f>IFERROR(VLOOKUP(B207,库存!A:K,5,FALSE),"")</f>
        <v/>
      </c>
      <c r="G207" s="14">
        <f>IFERROR(VLOOKUP(B207,库存!A:M,13,FALSE),"")</f>
        <v>0</v>
      </c>
      <c r="H207" s="17"/>
      <c r="I207" s="14">
        <f t="shared" si="10"/>
        <v>0</v>
      </c>
      <c r="J207" s="21" t="str">
        <f>IFERROR(VLOOKUP(B207,物料参数!B:H,6,FALSE),"")</f>
        <v/>
      </c>
      <c r="K207" s="22" t="str">
        <f t="shared" si="11"/>
        <v/>
      </c>
      <c r="L207" s="23" t="str">
        <f t="shared" si="9"/>
        <v/>
      </c>
      <c r="M207" s="17"/>
    </row>
    <row r="208" spans="1:13" ht="17.100000000000001" customHeight="1" x14ac:dyDescent="0.15">
      <c r="A208" s="17"/>
      <c r="B208" s="13">
        <f>物料参数!B208</f>
        <v>0</v>
      </c>
      <c r="C208" s="13" t="str">
        <f>IFERROR(VLOOKUP(B208,库存!A:K,2,FALSE),"")</f>
        <v/>
      </c>
      <c r="D208" s="13" t="str">
        <f>IFERROR(VLOOKUP(B208,库存!A:K,3,FALSE),"")</f>
        <v/>
      </c>
      <c r="E208" s="13" t="str">
        <f>IFERROR(VLOOKUP(B208,库存!A:K,4,FALSE),"")</f>
        <v/>
      </c>
      <c r="F208" s="13" t="str">
        <f>IFERROR(VLOOKUP(B208,库存!A:K,5,FALSE),"")</f>
        <v/>
      </c>
      <c r="G208" s="14">
        <f>IFERROR(VLOOKUP(B208,库存!A:M,13,FALSE),"")</f>
        <v>0</v>
      </c>
      <c r="H208" s="17"/>
      <c r="I208" s="14">
        <f t="shared" si="10"/>
        <v>0</v>
      </c>
      <c r="J208" s="21" t="str">
        <f>IFERROR(VLOOKUP(B208,物料参数!B:H,6,FALSE),"")</f>
        <v/>
      </c>
      <c r="K208" s="22" t="str">
        <f t="shared" si="11"/>
        <v/>
      </c>
      <c r="L208" s="23" t="str">
        <f t="shared" si="9"/>
        <v/>
      </c>
      <c r="M208" s="17"/>
    </row>
    <row r="209" spans="1:13" ht="17.100000000000001" customHeight="1" x14ac:dyDescent="0.15">
      <c r="A209" s="17"/>
      <c r="B209" s="13">
        <f>物料参数!B209</f>
        <v>0</v>
      </c>
      <c r="C209" s="13" t="str">
        <f>IFERROR(VLOOKUP(B209,库存!A:K,2,FALSE),"")</f>
        <v/>
      </c>
      <c r="D209" s="13" t="str">
        <f>IFERROR(VLOOKUP(B209,库存!A:K,3,FALSE),"")</f>
        <v/>
      </c>
      <c r="E209" s="13" t="str">
        <f>IFERROR(VLOOKUP(B209,库存!A:K,4,FALSE),"")</f>
        <v/>
      </c>
      <c r="F209" s="13" t="str">
        <f>IFERROR(VLOOKUP(B209,库存!A:K,5,FALSE),"")</f>
        <v/>
      </c>
      <c r="G209" s="14">
        <f>IFERROR(VLOOKUP(B209,库存!A:M,13,FALSE),"")</f>
        <v>0</v>
      </c>
      <c r="H209" s="17"/>
      <c r="I209" s="14">
        <f t="shared" si="10"/>
        <v>0</v>
      </c>
      <c r="J209" s="21" t="str">
        <f>IFERROR(VLOOKUP(B209,物料参数!B:H,6,FALSE),"")</f>
        <v/>
      </c>
      <c r="K209" s="22" t="str">
        <f t="shared" si="11"/>
        <v/>
      </c>
      <c r="L209" s="23" t="str">
        <f t="shared" si="9"/>
        <v/>
      </c>
      <c r="M209" s="17"/>
    </row>
    <row r="210" spans="1:13" ht="17.100000000000001" customHeight="1" x14ac:dyDescent="0.15">
      <c r="A210" s="17"/>
      <c r="B210" s="13">
        <f>物料参数!B210</f>
        <v>0</v>
      </c>
      <c r="C210" s="13" t="str">
        <f>IFERROR(VLOOKUP(B210,库存!A:K,2,FALSE),"")</f>
        <v/>
      </c>
      <c r="D210" s="13" t="str">
        <f>IFERROR(VLOOKUP(B210,库存!A:K,3,FALSE),"")</f>
        <v/>
      </c>
      <c r="E210" s="13" t="str">
        <f>IFERROR(VLOOKUP(B210,库存!A:K,4,FALSE),"")</f>
        <v/>
      </c>
      <c r="F210" s="13" t="str">
        <f>IFERROR(VLOOKUP(B210,库存!A:K,5,FALSE),"")</f>
        <v/>
      </c>
      <c r="G210" s="14">
        <f>IFERROR(VLOOKUP(B210,库存!A:M,13,FALSE),"")</f>
        <v>0</v>
      </c>
      <c r="H210" s="17"/>
      <c r="I210" s="14">
        <f t="shared" si="10"/>
        <v>0</v>
      </c>
      <c r="J210" s="21" t="str">
        <f>IFERROR(VLOOKUP(B210,物料参数!B:H,6,FALSE),"")</f>
        <v/>
      </c>
      <c r="K210" s="22" t="str">
        <f t="shared" si="11"/>
        <v/>
      </c>
      <c r="L210" s="23" t="str">
        <f t="shared" si="9"/>
        <v/>
      </c>
      <c r="M210" s="17"/>
    </row>
    <row r="211" spans="1:13" ht="17.100000000000001" customHeight="1" x14ac:dyDescent="0.15">
      <c r="A211" s="17"/>
      <c r="B211" s="13">
        <f>物料参数!B211</f>
        <v>0</v>
      </c>
      <c r="C211" s="13" t="str">
        <f>IFERROR(VLOOKUP(B211,库存!A:K,2,FALSE),"")</f>
        <v/>
      </c>
      <c r="D211" s="13" t="str">
        <f>IFERROR(VLOOKUP(B211,库存!A:K,3,FALSE),"")</f>
        <v/>
      </c>
      <c r="E211" s="13" t="str">
        <f>IFERROR(VLOOKUP(B211,库存!A:K,4,FALSE),"")</f>
        <v/>
      </c>
      <c r="F211" s="13" t="str">
        <f>IFERROR(VLOOKUP(B211,库存!A:K,5,FALSE),"")</f>
        <v/>
      </c>
      <c r="G211" s="14">
        <f>IFERROR(VLOOKUP(B211,库存!A:M,13,FALSE),"")</f>
        <v>0</v>
      </c>
      <c r="H211" s="17"/>
      <c r="I211" s="14">
        <f t="shared" si="10"/>
        <v>0</v>
      </c>
      <c r="J211" s="21" t="str">
        <f>IFERROR(VLOOKUP(B211,物料参数!B:H,6,FALSE),"")</f>
        <v/>
      </c>
      <c r="K211" s="22" t="str">
        <f t="shared" si="11"/>
        <v/>
      </c>
      <c r="L211" s="23" t="str">
        <f t="shared" si="9"/>
        <v/>
      </c>
      <c r="M211" s="17"/>
    </row>
    <row r="212" spans="1:13" ht="17.100000000000001" customHeight="1" x14ac:dyDescent="0.15">
      <c r="A212" s="17"/>
      <c r="B212" s="13">
        <f>物料参数!B212</f>
        <v>0</v>
      </c>
      <c r="C212" s="13" t="str">
        <f>IFERROR(VLOOKUP(B212,库存!A:K,2,FALSE),"")</f>
        <v/>
      </c>
      <c r="D212" s="13" t="str">
        <f>IFERROR(VLOOKUP(B212,库存!A:K,3,FALSE),"")</f>
        <v/>
      </c>
      <c r="E212" s="13" t="str">
        <f>IFERROR(VLOOKUP(B212,库存!A:K,4,FALSE),"")</f>
        <v/>
      </c>
      <c r="F212" s="13" t="str">
        <f>IFERROR(VLOOKUP(B212,库存!A:K,5,FALSE),"")</f>
        <v/>
      </c>
      <c r="G212" s="14">
        <f>IFERROR(VLOOKUP(B212,库存!A:M,13,FALSE),"")</f>
        <v>0</v>
      </c>
      <c r="H212" s="17"/>
      <c r="I212" s="14">
        <f t="shared" si="10"/>
        <v>0</v>
      </c>
      <c r="J212" s="21" t="str">
        <f>IFERROR(VLOOKUP(B212,物料参数!B:H,6,FALSE),"")</f>
        <v/>
      </c>
      <c r="K212" s="22" t="str">
        <f t="shared" si="11"/>
        <v/>
      </c>
      <c r="L212" s="23" t="str">
        <f t="shared" si="9"/>
        <v/>
      </c>
      <c r="M212" s="17"/>
    </row>
    <row r="213" spans="1:13" ht="17.100000000000001" customHeight="1" x14ac:dyDescent="0.15">
      <c r="A213" s="17"/>
      <c r="B213" s="13">
        <f>物料参数!B213</f>
        <v>0</v>
      </c>
      <c r="C213" s="13" t="str">
        <f>IFERROR(VLOOKUP(B213,库存!A:K,2,FALSE),"")</f>
        <v/>
      </c>
      <c r="D213" s="13" t="str">
        <f>IFERROR(VLOOKUP(B213,库存!A:K,3,FALSE),"")</f>
        <v/>
      </c>
      <c r="E213" s="13" t="str">
        <f>IFERROR(VLOOKUP(B213,库存!A:K,4,FALSE),"")</f>
        <v/>
      </c>
      <c r="F213" s="13" t="str">
        <f>IFERROR(VLOOKUP(B213,库存!A:K,5,FALSE),"")</f>
        <v/>
      </c>
      <c r="G213" s="14">
        <f>IFERROR(VLOOKUP(B213,库存!A:M,13,FALSE),"")</f>
        <v>0</v>
      </c>
      <c r="H213" s="17"/>
      <c r="I213" s="14">
        <f t="shared" si="10"/>
        <v>0</v>
      </c>
      <c r="J213" s="21" t="str">
        <f>IFERROR(VLOOKUP(B213,物料参数!B:H,6,FALSE),"")</f>
        <v/>
      </c>
      <c r="K213" s="22" t="str">
        <f t="shared" si="11"/>
        <v/>
      </c>
      <c r="L213" s="23" t="str">
        <f t="shared" ref="L213:L276" si="12">IF(I213&lt;0,"盘亏",IF(I213=0,"",IF(I213&gt;0,"盘盈","")))</f>
        <v/>
      </c>
      <c r="M213" s="17"/>
    </row>
    <row r="214" spans="1:13" ht="17.100000000000001" customHeight="1" x14ac:dyDescent="0.15">
      <c r="A214" s="17"/>
      <c r="B214" s="13">
        <f>物料参数!B214</f>
        <v>0</v>
      </c>
      <c r="C214" s="13" t="str">
        <f>IFERROR(VLOOKUP(B214,库存!A:K,2,FALSE),"")</f>
        <v/>
      </c>
      <c r="D214" s="13" t="str">
        <f>IFERROR(VLOOKUP(B214,库存!A:K,3,FALSE),"")</f>
        <v/>
      </c>
      <c r="E214" s="13" t="str">
        <f>IFERROR(VLOOKUP(B214,库存!A:K,4,FALSE),"")</f>
        <v/>
      </c>
      <c r="F214" s="13" t="str">
        <f>IFERROR(VLOOKUP(B214,库存!A:K,5,FALSE),"")</f>
        <v/>
      </c>
      <c r="G214" s="14">
        <f>IFERROR(VLOOKUP(B214,库存!A:M,13,FALSE),"")</f>
        <v>0</v>
      </c>
      <c r="H214" s="17"/>
      <c r="I214" s="14">
        <f t="shared" si="10"/>
        <v>0</v>
      </c>
      <c r="J214" s="21" t="str">
        <f>IFERROR(VLOOKUP(B214,物料参数!B:H,6,FALSE),"")</f>
        <v/>
      </c>
      <c r="K214" s="22" t="str">
        <f t="shared" si="11"/>
        <v/>
      </c>
      <c r="L214" s="23" t="str">
        <f t="shared" si="12"/>
        <v/>
      </c>
      <c r="M214" s="17"/>
    </row>
    <row r="215" spans="1:13" ht="17.100000000000001" customHeight="1" x14ac:dyDescent="0.15">
      <c r="A215" s="17"/>
      <c r="B215" s="13">
        <f>物料参数!B215</f>
        <v>0</v>
      </c>
      <c r="C215" s="13" t="str">
        <f>IFERROR(VLOOKUP(B215,库存!A:K,2,FALSE),"")</f>
        <v/>
      </c>
      <c r="D215" s="13" t="str">
        <f>IFERROR(VLOOKUP(B215,库存!A:K,3,FALSE),"")</f>
        <v/>
      </c>
      <c r="E215" s="13" t="str">
        <f>IFERROR(VLOOKUP(B215,库存!A:K,4,FALSE),"")</f>
        <v/>
      </c>
      <c r="F215" s="13" t="str">
        <f>IFERROR(VLOOKUP(B215,库存!A:K,5,FALSE),"")</f>
        <v/>
      </c>
      <c r="G215" s="14">
        <f>IFERROR(VLOOKUP(B215,库存!A:M,13,FALSE),"")</f>
        <v>0</v>
      </c>
      <c r="H215" s="17"/>
      <c r="I215" s="14">
        <f t="shared" si="10"/>
        <v>0</v>
      </c>
      <c r="J215" s="21" t="str">
        <f>IFERROR(VLOOKUP(B215,物料参数!B:H,6,FALSE),"")</f>
        <v/>
      </c>
      <c r="K215" s="22" t="str">
        <f t="shared" si="11"/>
        <v/>
      </c>
      <c r="L215" s="23" t="str">
        <f t="shared" si="12"/>
        <v/>
      </c>
      <c r="M215" s="17"/>
    </row>
    <row r="216" spans="1:13" ht="17.100000000000001" customHeight="1" x14ac:dyDescent="0.15">
      <c r="A216" s="17"/>
      <c r="B216" s="13">
        <f>物料参数!B216</f>
        <v>0</v>
      </c>
      <c r="C216" s="13" t="str">
        <f>IFERROR(VLOOKUP(B216,库存!A:K,2,FALSE),"")</f>
        <v/>
      </c>
      <c r="D216" s="13" t="str">
        <f>IFERROR(VLOOKUP(B216,库存!A:K,3,FALSE),"")</f>
        <v/>
      </c>
      <c r="E216" s="13" t="str">
        <f>IFERROR(VLOOKUP(B216,库存!A:K,4,FALSE),"")</f>
        <v/>
      </c>
      <c r="F216" s="13" t="str">
        <f>IFERROR(VLOOKUP(B216,库存!A:K,5,FALSE),"")</f>
        <v/>
      </c>
      <c r="G216" s="14">
        <f>IFERROR(VLOOKUP(B216,库存!A:M,13,FALSE),"")</f>
        <v>0</v>
      </c>
      <c r="H216" s="17"/>
      <c r="I216" s="14">
        <f t="shared" si="10"/>
        <v>0</v>
      </c>
      <c r="J216" s="21" t="str">
        <f>IFERROR(VLOOKUP(B216,物料参数!B:H,6,FALSE),"")</f>
        <v/>
      </c>
      <c r="K216" s="22" t="str">
        <f t="shared" si="11"/>
        <v/>
      </c>
      <c r="L216" s="23" t="str">
        <f t="shared" si="12"/>
        <v/>
      </c>
      <c r="M216" s="17"/>
    </row>
    <row r="217" spans="1:13" ht="17.100000000000001" customHeight="1" x14ac:dyDescent="0.15">
      <c r="A217" s="17"/>
      <c r="B217" s="13">
        <f>物料参数!B217</f>
        <v>0</v>
      </c>
      <c r="C217" s="13" t="str">
        <f>IFERROR(VLOOKUP(B217,库存!A:K,2,FALSE),"")</f>
        <v/>
      </c>
      <c r="D217" s="13" t="str">
        <f>IFERROR(VLOOKUP(B217,库存!A:K,3,FALSE),"")</f>
        <v/>
      </c>
      <c r="E217" s="13" t="str">
        <f>IFERROR(VLOOKUP(B217,库存!A:K,4,FALSE),"")</f>
        <v/>
      </c>
      <c r="F217" s="13" t="str">
        <f>IFERROR(VLOOKUP(B217,库存!A:K,5,FALSE),"")</f>
        <v/>
      </c>
      <c r="G217" s="14">
        <f>IFERROR(VLOOKUP(B217,库存!A:M,13,FALSE),"")</f>
        <v>0</v>
      </c>
      <c r="H217" s="17"/>
      <c r="I217" s="14">
        <f t="shared" si="10"/>
        <v>0</v>
      </c>
      <c r="J217" s="21" t="str">
        <f>IFERROR(VLOOKUP(B217,物料参数!B:H,6,FALSE),"")</f>
        <v/>
      </c>
      <c r="K217" s="22" t="str">
        <f t="shared" si="11"/>
        <v/>
      </c>
      <c r="L217" s="23" t="str">
        <f t="shared" si="12"/>
        <v/>
      </c>
      <c r="M217" s="17"/>
    </row>
    <row r="218" spans="1:13" ht="17.100000000000001" customHeight="1" x14ac:dyDescent="0.15">
      <c r="A218" s="17"/>
      <c r="B218" s="13">
        <f>物料参数!B218</f>
        <v>0</v>
      </c>
      <c r="C218" s="13" t="str">
        <f>IFERROR(VLOOKUP(B218,库存!A:K,2,FALSE),"")</f>
        <v/>
      </c>
      <c r="D218" s="13" t="str">
        <f>IFERROR(VLOOKUP(B218,库存!A:K,3,FALSE),"")</f>
        <v/>
      </c>
      <c r="E218" s="13" t="str">
        <f>IFERROR(VLOOKUP(B218,库存!A:K,4,FALSE),"")</f>
        <v/>
      </c>
      <c r="F218" s="13" t="str">
        <f>IFERROR(VLOOKUP(B218,库存!A:K,5,FALSE),"")</f>
        <v/>
      </c>
      <c r="G218" s="14">
        <f>IFERROR(VLOOKUP(B218,库存!A:M,13,FALSE),"")</f>
        <v>0</v>
      </c>
      <c r="H218" s="17"/>
      <c r="I218" s="14">
        <f t="shared" si="10"/>
        <v>0</v>
      </c>
      <c r="J218" s="21" t="str">
        <f>IFERROR(VLOOKUP(B218,物料参数!B:H,6,FALSE),"")</f>
        <v/>
      </c>
      <c r="K218" s="22" t="str">
        <f t="shared" si="11"/>
        <v/>
      </c>
      <c r="L218" s="23" t="str">
        <f t="shared" si="12"/>
        <v/>
      </c>
      <c r="M218" s="17"/>
    </row>
    <row r="219" spans="1:13" ht="17.100000000000001" customHeight="1" x14ac:dyDescent="0.15">
      <c r="A219" s="17"/>
      <c r="B219" s="13">
        <f>物料参数!B219</f>
        <v>0</v>
      </c>
      <c r="C219" s="13" t="str">
        <f>IFERROR(VLOOKUP(B219,库存!A:K,2,FALSE),"")</f>
        <v/>
      </c>
      <c r="D219" s="13" t="str">
        <f>IFERROR(VLOOKUP(B219,库存!A:K,3,FALSE),"")</f>
        <v/>
      </c>
      <c r="E219" s="13" t="str">
        <f>IFERROR(VLOOKUP(B219,库存!A:K,4,FALSE),"")</f>
        <v/>
      </c>
      <c r="F219" s="13" t="str">
        <f>IFERROR(VLOOKUP(B219,库存!A:K,5,FALSE),"")</f>
        <v/>
      </c>
      <c r="G219" s="14">
        <f>IFERROR(VLOOKUP(B219,库存!A:M,13,FALSE),"")</f>
        <v>0</v>
      </c>
      <c r="H219" s="17"/>
      <c r="I219" s="14">
        <f t="shared" si="10"/>
        <v>0</v>
      </c>
      <c r="J219" s="21" t="str">
        <f>IFERROR(VLOOKUP(B219,物料参数!B:H,6,FALSE),"")</f>
        <v/>
      </c>
      <c r="K219" s="22" t="str">
        <f t="shared" si="11"/>
        <v/>
      </c>
      <c r="L219" s="23" t="str">
        <f t="shared" si="12"/>
        <v/>
      </c>
      <c r="M219" s="17"/>
    </row>
    <row r="220" spans="1:13" ht="17.100000000000001" customHeight="1" x14ac:dyDescent="0.15">
      <c r="A220" s="17"/>
      <c r="B220" s="13">
        <f>物料参数!B220</f>
        <v>0</v>
      </c>
      <c r="C220" s="13" t="str">
        <f>IFERROR(VLOOKUP(B220,库存!A:K,2,FALSE),"")</f>
        <v/>
      </c>
      <c r="D220" s="13" t="str">
        <f>IFERROR(VLOOKUP(B220,库存!A:K,3,FALSE),"")</f>
        <v/>
      </c>
      <c r="E220" s="13" t="str">
        <f>IFERROR(VLOOKUP(B220,库存!A:K,4,FALSE),"")</f>
        <v/>
      </c>
      <c r="F220" s="13" t="str">
        <f>IFERROR(VLOOKUP(B220,库存!A:K,5,FALSE),"")</f>
        <v/>
      </c>
      <c r="G220" s="14">
        <f>IFERROR(VLOOKUP(B220,库存!A:M,13,FALSE),"")</f>
        <v>0</v>
      </c>
      <c r="H220" s="17"/>
      <c r="I220" s="14">
        <f t="shared" si="10"/>
        <v>0</v>
      </c>
      <c r="J220" s="21" t="str">
        <f>IFERROR(VLOOKUP(B220,物料参数!B:H,6,FALSE),"")</f>
        <v/>
      </c>
      <c r="K220" s="22" t="str">
        <f t="shared" si="11"/>
        <v/>
      </c>
      <c r="L220" s="23" t="str">
        <f t="shared" si="12"/>
        <v/>
      </c>
      <c r="M220" s="17"/>
    </row>
    <row r="221" spans="1:13" ht="17.100000000000001" customHeight="1" x14ac:dyDescent="0.15">
      <c r="A221" s="17"/>
      <c r="B221" s="13">
        <f>物料参数!B221</f>
        <v>0</v>
      </c>
      <c r="C221" s="13" t="str">
        <f>IFERROR(VLOOKUP(B221,库存!A:K,2,FALSE),"")</f>
        <v/>
      </c>
      <c r="D221" s="13" t="str">
        <f>IFERROR(VLOOKUP(B221,库存!A:K,3,FALSE),"")</f>
        <v/>
      </c>
      <c r="E221" s="13" t="str">
        <f>IFERROR(VLOOKUP(B221,库存!A:K,4,FALSE),"")</f>
        <v/>
      </c>
      <c r="F221" s="13" t="str">
        <f>IFERROR(VLOOKUP(B221,库存!A:K,5,FALSE),"")</f>
        <v/>
      </c>
      <c r="G221" s="14">
        <f>IFERROR(VLOOKUP(B221,库存!A:M,13,FALSE),"")</f>
        <v>0</v>
      </c>
      <c r="H221" s="17"/>
      <c r="I221" s="14">
        <f t="shared" si="10"/>
        <v>0</v>
      </c>
      <c r="J221" s="21" t="str">
        <f>IFERROR(VLOOKUP(B221,物料参数!B:H,6,FALSE),"")</f>
        <v/>
      </c>
      <c r="K221" s="22" t="str">
        <f t="shared" si="11"/>
        <v/>
      </c>
      <c r="L221" s="23" t="str">
        <f t="shared" si="12"/>
        <v/>
      </c>
      <c r="M221" s="17"/>
    </row>
    <row r="222" spans="1:13" ht="17.100000000000001" customHeight="1" x14ac:dyDescent="0.15">
      <c r="A222" s="17"/>
      <c r="B222" s="13">
        <f>物料参数!B222</f>
        <v>0</v>
      </c>
      <c r="C222" s="13" t="str">
        <f>IFERROR(VLOOKUP(B222,库存!A:K,2,FALSE),"")</f>
        <v/>
      </c>
      <c r="D222" s="13" t="str">
        <f>IFERROR(VLOOKUP(B222,库存!A:K,3,FALSE),"")</f>
        <v/>
      </c>
      <c r="E222" s="13" t="str">
        <f>IFERROR(VLOOKUP(B222,库存!A:K,4,FALSE),"")</f>
        <v/>
      </c>
      <c r="F222" s="13" t="str">
        <f>IFERROR(VLOOKUP(B222,库存!A:K,5,FALSE),"")</f>
        <v/>
      </c>
      <c r="G222" s="14">
        <f>IFERROR(VLOOKUP(B222,库存!A:M,13,FALSE),"")</f>
        <v>0</v>
      </c>
      <c r="H222" s="17"/>
      <c r="I222" s="14">
        <f t="shared" si="10"/>
        <v>0</v>
      </c>
      <c r="J222" s="21" t="str">
        <f>IFERROR(VLOOKUP(B222,物料参数!B:H,6,FALSE),"")</f>
        <v/>
      </c>
      <c r="K222" s="22" t="str">
        <f t="shared" si="11"/>
        <v/>
      </c>
      <c r="L222" s="23" t="str">
        <f t="shared" si="12"/>
        <v/>
      </c>
      <c r="M222" s="17"/>
    </row>
    <row r="223" spans="1:13" ht="17.100000000000001" customHeight="1" x14ac:dyDescent="0.15">
      <c r="A223" s="17"/>
      <c r="B223" s="13">
        <f>物料参数!B223</f>
        <v>0</v>
      </c>
      <c r="C223" s="13" t="str">
        <f>IFERROR(VLOOKUP(B223,库存!A:K,2,FALSE),"")</f>
        <v/>
      </c>
      <c r="D223" s="13" t="str">
        <f>IFERROR(VLOOKUP(B223,库存!A:K,3,FALSE),"")</f>
        <v/>
      </c>
      <c r="E223" s="13" t="str">
        <f>IFERROR(VLOOKUP(B223,库存!A:K,4,FALSE),"")</f>
        <v/>
      </c>
      <c r="F223" s="13" t="str">
        <f>IFERROR(VLOOKUP(B223,库存!A:K,5,FALSE),"")</f>
        <v/>
      </c>
      <c r="G223" s="14">
        <f>IFERROR(VLOOKUP(B223,库存!A:M,13,FALSE),"")</f>
        <v>0</v>
      </c>
      <c r="H223" s="17"/>
      <c r="I223" s="14">
        <f t="shared" si="10"/>
        <v>0</v>
      </c>
      <c r="J223" s="21" t="str">
        <f>IFERROR(VLOOKUP(B223,物料参数!B:H,6,FALSE),"")</f>
        <v/>
      </c>
      <c r="K223" s="22" t="str">
        <f t="shared" si="11"/>
        <v/>
      </c>
      <c r="L223" s="23" t="str">
        <f t="shared" si="12"/>
        <v/>
      </c>
      <c r="M223" s="17"/>
    </row>
    <row r="224" spans="1:13" ht="17.100000000000001" customHeight="1" x14ac:dyDescent="0.15">
      <c r="A224" s="17"/>
      <c r="B224" s="13">
        <f>物料参数!B224</f>
        <v>0</v>
      </c>
      <c r="C224" s="13" t="str">
        <f>IFERROR(VLOOKUP(B224,库存!A:K,2,FALSE),"")</f>
        <v/>
      </c>
      <c r="D224" s="13" t="str">
        <f>IFERROR(VLOOKUP(B224,库存!A:K,3,FALSE),"")</f>
        <v/>
      </c>
      <c r="E224" s="13" t="str">
        <f>IFERROR(VLOOKUP(B224,库存!A:K,4,FALSE),"")</f>
        <v/>
      </c>
      <c r="F224" s="13" t="str">
        <f>IFERROR(VLOOKUP(B224,库存!A:K,5,FALSE),"")</f>
        <v/>
      </c>
      <c r="G224" s="14">
        <f>IFERROR(VLOOKUP(B224,库存!A:M,13,FALSE),"")</f>
        <v>0</v>
      </c>
      <c r="H224" s="17"/>
      <c r="I224" s="14">
        <f t="shared" si="10"/>
        <v>0</v>
      </c>
      <c r="J224" s="21" t="str">
        <f>IFERROR(VLOOKUP(B224,物料参数!B:H,6,FALSE),"")</f>
        <v/>
      </c>
      <c r="K224" s="22" t="str">
        <f t="shared" si="11"/>
        <v/>
      </c>
      <c r="L224" s="23" t="str">
        <f t="shared" si="12"/>
        <v/>
      </c>
      <c r="M224" s="17"/>
    </row>
    <row r="225" spans="1:13" ht="17.100000000000001" customHeight="1" x14ac:dyDescent="0.15">
      <c r="A225" s="17"/>
      <c r="B225" s="13">
        <f>物料参数!B225</f>
        <v>0</v>
      </c>
      <c r="C225" s="13" t="str">
        <f>IFERROR(VLOOKUP(B225,库存!A:K,2,FALSE),"")</f>
        <v/>
      </c>
      <c r="D225" s="13" t="str">
        <f>IFERROR(VLOOKUP(B225,库存!A:K,3,FALSE),"")</f>
        <v/>
      </c>
      <c r="E225" s="13" t="str">
        <f>IFERROR(VLOOKUP(B225,库存!A:K,4,FALSE),"")</f>
        <v/>
      </c>
      <c r="F225" s="13" t="str">
        <f>IFERROR(VLOOKUP(B225,库存!A:K,5,FALSE),"")</f>
        <v/>
      </c>
      <c r="G225" s="14">
        <f>IFERROR(VLOOKUP(B225,库存!A:M,13,FALSE),"")</f>
        <v>0</v>
      </c>
      <c r="H225" s="17"/>
      <c r="I225" s="14">
        <f t="shared" si="10"/>
        <v>0</v>
      </c>
      <c r="J225" s="21" t="str">
        <f>IFERROR(VLOOKUP(B225,物料参数!B:H,6,FALSE),"")</f>
        <v/>
      </c>
      <c r="K225" s="22" t="str">
        <f t="shared" si="11"/>
        <v/>
      </c>
      <c r="L225" s="23" t="str">
        <f t="shared" si="12"/>
        <v/>
      </c>
      <c r="M225" s="17"/>
    </row>
    <row r="226" spans="1:13" ht="17.100000000000001" customHeight="1" x14ac:dyDescent="0.15">
      <c r="A226" s="17"/>
      <c r="B226" s="13">
        <f>物料参数!B226</f>
        <v>0</v>
      </c>
      <c r="C226" s="13" t="str">
        <f>IFERROR(VLOOKUP(B226,库存!A:K,2,FALSE),"")</f>
        <v/>
      </c>
      <c r="D226" s="13" t="str">
        <f>IFERROR(VLOOKUP(B226,库存!A:K,3,FALSE),"")</f>
        <v/>
      </c>
      <c r="E226" s="13" t="str">
        <f>IFERROR(VLOOKUP(B226,库存!A:K,4,FALSE),"")</f>
        <v/>
      </c>
      <c r="F226" s="13" t="str">
        <f>IFERROR(VLOOKUP(B226,库存!A:K,5,FALSE),"")</f>
        <v/>
      </c>
      <c r="G226" s="14">
        <f>IFERROR(VLOOKUP(B226,库存!A:M,13,FALSE),"")</f>
        <v>0</v>
      </c>
      <c r="H226" s="17"/>
      <c r="I226" s="14">
        <f t="shared" si="10"/>
        <v>0</v>
      </c>
      <c r="J226" s="21" t="str">
        <f>IFERROR(VLOOKUP(B226,物料参数!B:H,6,FALSE),"")</f>
        <v/>
      </c>
      <c r="K226" s="22" t="str">
        <f t="shared" si="11"/>
        <v/>
      </c>
      <c r="L226" s="23" t="str">
        <f t="shared" si="12"/>
        <v/>
      </c>
      <c r="M226" s="17"/>
    </row>
    <row r="227" spans="1:13" ht="17.100000000000001" customHeight="1" x14ac:dyDescent="0.15">
      <c r="A227" s="17"/>
      <c r="B227" s="13">
        <f>物料参数!B227</f>
        <v>0</v>
      </c>
      <c r="C227" s="13" t="str">
        <f>IFERROR(VLOOKUP(B227,库存!A:K,2,FALSE),"")</f>
        <v/>
      </c>
      <c r="D227" s="13" t="str">
        <f>IFERROR(VLOOKUP(B227,库存!A:K,3,FALSE),"")</f>
        <v/>
      </c>
      <c r="E227" s="13" t="str">
        <f>IFERROR(VLOOKUP(B227,库存!A:K,4,FALSE),"")</f>
        <v/>
      </c>
      <c r="F227" s="13" t="str">
        <f>IFERROR(VLOOKUP(B227,库存!A:K,5,FALSE),"")</f>
        <v/>
      </c>
      <c r="G227" s="14">
        <f>IFERROR(VLOOKUP(B227,库存!A:M,13,FALSE),"")</f>
        <v>0</v>
      </c>
      <c r="H227" s="17"/>
      <c r="I227" s="14">
        <f t="shared" si="10"/>
        <v>0</v>
      </c>
      <c r="J227" s="21" t="str">
        <f>IFERROR(VLOOKUP(B227,物料参数!B:H,6,FALSE),"")</f>
        <v/>
      </c>
      <c r="K227" s="22" t="str">
        <f t="shared" si="11"/>
        <v/>
      </c>
      <c r="L227" s="23" t="str">
        <f t="shared" si="12"/>
        <v/>
      </c>
      <c r="M227" s="17"/>
    </row>
    <row r="228" spans="1:13" ht="17.100000000000001" customHeight="1" x14ac:dyDescent="0.15">
      <c r="A228" s="17"/>
      <c r="B228" s="13">
        <f>物料参数!B228</f>
        <v>0</v>
      </c>
      <c r="C228" s="13" t="str">
        <f>IFERROR(VLOOKUP(B228,库存!A:K,2,FALSE),"")</f>
        <v/>
      </c>
      <c r="D228" s="13" t="str">
        <f>IFERROR(VLOOKUP(B228,库存!A:K,3,FALSE),"")</f>
        <v/>
      </c>
      <c r="E228" s="13" t="str">
        <f>IFERROR(VLOOKUP(B228,库存!A:K,4,FALSE),"")</f>
        <v/>
      </c>
      <c r="F228" s="13" t="str">
        <f>IFERROR(VLOOKUP(B228,库存!A:K,5,FALSE),"")</f>
        <v/>
      </c>
      <c r="G228" s="14">
        <f>IFERROR(VLOOKUP(B228,库存!A:M,13,FALSE),"")</f>
        <v>0</v>
      </c>
      <c r="H228" s="17"/>
      <c r="I228" s="14">
        <f t="shared" si="10"/>
        <v>0</v>
      </c>
      <c r="J228" s="21" t="str">
        <f>IFERROR(VLOOKUP(B228,物料参数!B:H,6,FALSE),"")</f>
        <v/>
      </c>
      <c r="K228" s="22" t="str">
        <f t="shared" si="11"/>
        <v/>
      </c>
      <c r="L228" s="23" t="str">
        <f t="shared" si="12"/>
        <v/>
      </c>
      <c r="M228" s="17"/>
    </row>
    <row r="229" spans="1:13" ht="17.100000000000001" customHeight="1" x14ac:dyDescent="0.15">
      <c r="A229" s="17"/>
      <c r="B229" s="13">
        <f>物料参数!B229</f>
        <v>0</v>
      </c>
      <c r="C229" s="13" t="str">
        <f>IFERROR(VLOOKUP(B229,库存!A:K,2,FALSE),"")</f>
        <v/>
      </c>
      <c r="D229" s="13" t="str">
        <f>IFERROR(VLOOKUP(B229,库存!A:K,3,FALSE),"")</f>
        <v/>
      </c>
      <c r="E229" s="13" t="str">
        <f>IFERROR(VLOOKUP(B229,库存!A:K,4,FALSE),"")</f>
        <v/>
      </c>
      <c r="F229" s="13" t="str">
        <f>IFERROR(VLOOKUP(B229,库存!A:K,5,FALSE),"")</f>
        <v/>
      </c>
      <c r="G229" s="14">
        <f>IFERROR(VLOOKUP(B229,库存!A:M,13,FALSE),"")</f>
        <v>0</v>
      </c>
      <c r="H229" s="17"/>
      <c r="I229" s="14">
        <f t="shared" si="10"/>
        <v>0</v>
      </c>
      <c r="J229" s="21" t="str">
        <f>IFERROR(VLOOKUP(B229,物料参数!B:H,6,FALSE),"")</f>
        <v/>
      </c>
      <c r="K229" s="22" t="str">
        <f t="shared" si="11"/>
        <v/>
      </c>
      <c r="L229" s="23" t="str">
        <f t="shared" si="12"/>
        <v/>
      </c>
      <c r="M229" s="17"/>
    </row>
    <row r="230" spans="1:13" ht="17.100000000000001" customHeight="1" x14ac:dyDescent="0.15">
      <c r="A230" s="17"/>
      <c r="B230" s="13">
        <f>物料参数!B230</f>
        <v>0</v>
      </c>
      <c r="C230" s="13" t="str">
        <f>IFERROR(VLOOKUP(B230,库存!A:K,2,FALSE),"")</f>
        <v/>
      </c>
      <c r="D230" s="13" t="str">
        <f>IFERROR(VLOOKUP(B230,库存!A:K,3,FALSE),"")</f>
        <v/>
      </c>
      <c r="E230" s="13" t="str">
        <f>IFERROR(VLOOKUP(B230,库存!A:K,4,FALSE),"")</f>
        <v/>
      </c>
      <c r="F230" s="13" t="str">
        <f>IFERROR(VLOOKUP(B230,库存!A:K,5,FALSE),"")</f>
        <v/>
      </c>
      <c r="G230" s="14">
        <f>IFERROR(VLOOKUP(B230,库存!A:M,13,FALSE),"")</f>
        <v>0</v>
      </c>
      <c r="H230" s="17"/>
      <c r="I230" s="14">
        <f t="shared" si="10"/>
        <v>0</v>
      </c>
      <c r="J230" s="21" t="str">
        <f>IFERROR(VLOOKUP(B230,物料参数!B:H,6,FALSE),"")</f>
        <v/>
      </c>
      <c r="K230" s="22" t="str">
        <f t="shared" si="11"/>
        <v/>
      </c>
      <c r="L230" s="23" t="str">
        <f t="shared" si="12"/>
        <v/>
      </c>
      <c r="M230" s="17"/>
    </row>
    <row r="231" spans="1:13" ht="17.100000000000001" customHeight="1" x14ac:dyDescent="0.15">
      <c r="A231" s="17"/>
      <c r="B231" s="13">
        <f>物料参数!B231</f>
        <v>0</v>
      </c>
      <c r="C231" s="13" t="str">
        <f>IFERROR(VLOOKUP(B231,库存!A:K,2,FALSE),"")</f>
        <v/>
      </c>
      <c r="D231" s="13" t="str">
        <f>IFERROR(VLOOKUP(B231,库存!A:K,3,FALSE),"")</f>
        <v/>
      </c>
      <c r="E231" s="13" t="str">
        <f>IFERROR(VLOOKUP(B231,库存!A:K,4,FALSE),"")</f>
        <v/>
      </c>
      <c r="F231" s="13" t="str">
        <f>IFERROR(VLOOKUP(B231,库存!A:K,5,FALSE),"")</f>
        <v/>
      </c>
      <c r="G231" s="14">
        <f>IFERROR(VLOOKUP(B231,库存!A:M,13,FALSE),"")</f>
        <v>0</v>
      </c>
      <c r="H231" s="17"/>
      <c r="I231" s="14">
        <f t="shared" si="10"/>
        <v>0</v>
      </c>
      <c r="J231" s="21" t="str">
        <f>IFERROR(VLOOKUP(B231,物料参数!B:H,6,FALSE),"")</f>
        <v/>
      </c>
      <c r="K231" s="22" t="str">
        <f t="shared" si="11"/>
        <v/>
      </c>
      <c r="L231" s="23" t="str">
        <f t="shared" si="12"/>
        <v/>
      </c>
      <c r="M231" s="17"/>
    </row>
    <row r="232" spans="1:13" ht="17.100000000000001" customHeight="1" x14ac:dyDescent="0.15">
      <c r="A232" s="17"/>
      <c r="B232" s="13">
        <f>物料参数!B232</f>
        <v>0</v>
      </c>
      <c r="C232" s="13" t="str">
        <f>IFERROR(VLOOKUP(B232,库存!A:K,2,FALSE),"")</f>
        <v/>
      </c>
      <c r="D232" s="13" t="str">
        <f>IFERROR(VLOOKUP(B232,库存!A:K,3,FALSE),"")</f>
        <v/>
      </c>
      <c r="E232" s="13" t="str">
        <f>IFERROR(VLOOKUP(B232,库存!A:K,4,FALSE),"")</f>
        <v/>
      </c>
      <c r="F232" s="13" t="str">
        <f>IFERROR(VLOOKUP(B232,库存!A:K,5,FALSE),"")</f>
        <v/>
      </c>
      <c r="G232" s="14">
        <f>IFERROR(VLOOKUP(B232,库存!A:M,13,FALSE),"")</f>
        <v>0</v>
      </c>
      <c r="H232" s="17"/>
      <c r="I232" s="14">
        <f t="shared" si="10"/>
        <v>0</v>
      </c>
      <c r="J232" s="21" t="str">
        <f>IFERROR(VLOOKUP(B232,物料参数!B:H,6,FALSE),"")</f>
        <v/>
      </c>
      <c r="K232" s="22" t="str">
        <f t="shared" si="11"/>
        <v/>
      </c>
      <c r="L232" s="23" t="str">
        <f t="shared" si="12"/>
        <v/>
      </c>
      <c r="M232" s="17"/>
    </row>
    <row r="233" spans="1:13" ht="17.100000000000001" customHeight="1" x14ac:dyDescent="0.15">
      <c r="A233" s="17"/>
      <c r="B233" s="13">
        <f>物料参数!B233</f>
        <v>0</v>
      </c>
      <c r="C233" s="13" t="str">
        <f>IFERROR(VLOOKUP(B233,库存!A:K,2,FALSE),"")</f>
        <v/>
      </c>
      <c r="D233" s="13" t="str">
        <f>IFERROR(VLOOKUP(B233,库存!A:K,3,FALSE),"")</f>
        <v/>
      </c>
      <c r="E233" s="13" t="str">
        <f>IFERROR(VLOOKUP(B233,库存!A:K,4,FALSE),"")</f>
        <v/>
      </c>
      <c r="F233" s="13" t="str">
        <f>IFERROR(VLOOKUP(B233,库存!A:K,5,FALSE),"")</f>
        <v/>
      </c>
      <c r="G233" s="14">
        <f>IFERROR(VLOOKUP(B233,库存!A:M,13,FALSE),"")</f>
        <v>0</v>
      </c>
      <c r="H233" s="17"/>
      <c r="I233" s="14">
        <f t="shared" si="10"/>
        <v>0</v>
      </c>
      <c r="J233" s="21" t="str">
        <f>IFERROR(VLOOKUP(B233,物料参数!B:H,6,FALSE),"")</f>
        <v/>
      </c>
      <c r="K233" s="22" t="str">
        <f t="shared" si="11"/>
        <v/>
      </c>
      <c r="L233" s="23" t="str">
        <f t="shared" si="12"/>
        <v/>
      </c>
      <c r="M233" s="17"/>
    </row>
    <row r="234" spans="1:13" ht="17.100000000000001" customHeight="1" x14ac:dyDescent="0.15">
      <c r="A234" s="17"/>
      <c r="B234" s="13">
        <f>物料参数!B234</f>
        <v>0</v>
      </c>
      <c r="C234" s="13" t="str">
        <f>IFERROR(VLOOKUP(B234,库存!A:K,2,FALSE),"")</f>
        <v/>
      </c>
      <c r="D234" s="13" t="str">
        <f>IFERROR(VLOOKUP(B234,库存!A:K,3,FALSE),"")</f>
        <v/>
      </c>
      <c r="E234" s="13" t="str">
        <f>IFERROR(VLOOKUP(B234,库存!A:K,4,FALSE),"")</f>
        <v/>
      </c>
      <c r="F234" s="13" t="str">
        <f>IFERROR(VLOOKUP(B234,库存!A:K,5,FALSE),"")</f>
        <v/>
      </c>
      <c r="G234" s="14">
        <f>IFERROR(VLOOKUP(B234,库存!A:M,13,FALSE),"")</f>
        <v>0</v>
      </c>
      <c r="H234" s="17"/>
      <c r="I234" s="14">
        <f t="shared" si="10"/>
        <v>0</v>
      </c>
      <c r="J234" s="21" t="str">
        <f>IFERROR(VLOOKUP(B234,物料参数!B:H,6,FALSE),"")</f>
        <v/>
      </c>
      <c r="K234" s="22" t="str">
        <f t="shared" si="11"/>
        <v/>
      </c>
      <c r="L234" s="23" t="str">
        <f t="shared" si="12"/>
        <v/>
      </c>
      <c r="M234" s="17"/>
    </row>
    <row r="235" spans="1:13" ht="17.100000000000001" customHeight="1" x14ac:dyDescent="0.15">
      <c r="A235" s="17"/>
      <c r="B235" s="13">
        <f>物料参数!B235</f>
        <v>0</v>
      </c>
      <c r="C235" s="13" t="str">
        <f>IFERROR(VLOOKUP(B235,库存!A:K,2,FALSE),"")</f>
        <v/>
      </c>
      <c r="D235" s="13" t="str">
        <f>IFERROR(VLOOKUP(B235,库存!A:K,3,FALSE),"")</f>
        <v/>
      </c>
      <c r="E235" s="13" t="str">
        <f>IFERROR(VLOOKUP(B235,库存!A:K,4,FALSE),"")</f>
        <v/>
      </c>
      <c r="F235" s="13" t="str">
        <f>IFERROR(VLOOKUP(B235,库存!A:K,5,FALSE),"")</f>
        <v/>
      </c>
      <c r="G235" s="14">
        <f>IFERROR(VLOOKUP(B235,库存!A:M,13,FALSE),"")</f>
        <v>0</v>
      </c>
      <c r="H235" s="17"/>
      <c r="I235" s="14">
        <f t="shared" si="10"/>
        <v>0</v>
      </c>
      <c r="J235" s="21" t="str">
        <f>IFERROR(VLOOKUP(B235,物料参数!B:H,6,FALSE),"")</f>
        <v/>
      </c>
      <c r="K235" s="22" t="str">
        <f t="shared" si="11"/>
        <v/>
      </c>
      <c r="L235" s="23" t="str">
        <f t="shared" si="12"/>
        <v/>
      </c>
      <c r="M235" s="17"/>
    </row>
    <row r="236" spans="1:13" ht="17.100000000000001" customHeight="1" x14ac:dyDescent="0.15">
      <c r="A236" s="17"/>
      <c r="B236" s="13">
        <f>物料参数!B236</f>
        <v>0</v>
      </c>
      <c r="C236" s="13" t="str">
        <f>IFERROR(VLOOKUP(B236,库存!A:K,2,FALSE),"")</f>
        <v/>
      </c>
      <c r="D236" s="13" t="str">
        <f>IFERROR(VLOOKUP(B236,库存!A:K,3,FALSE),"")</f>
        <v/>
      </c>
      <c r="E236" s="13" t="str">
        <f>IFERROR(VLOOKUP(B236,库存!A:K,4,FALSE),"")</f>
        <v/>
      </c>
      <c r="F236" s="13" t="str">
        <f>IFERROR(VLOOKUP(B236,库存!A:K,5,FALSE),"")</f>
        <v/>
      </c>
      <c r="G236" s="14">
        <f>IFERROR(VLOOKUP(B236,库存!A:M,13,FALSE),"")</f>
        <v>0</v>
      </c>
      <c r="H236" s="17"/>
      <c r="I236" s="14">
        <f t="shared" si="10"/>
        <v>0</v>
      </c>
      <c r="J236" s="21" t="str">
        <f>IFERROR(VLOOKUP(B236,物料参数!B:H,6,FALSE),"")</f>
        <v/>
      </c>
      <c r="K236" s="22" t="str">
        <f t="shared" si="11"/>
        <v/>
      </c>
      <c r="L236" s="23" t="str">
        <f t="shared" si="12"/>
        <v/>
      </c>
      <c r="M236" s="17"/>
    </row>
    <row r="237" spans="1:13" ht="17.100000000000001" customHeight="1" x14ac:dyDescent="0.15">
      <c r="A237" s="17"/>
      <c r="B237" s="13">
        <f>物料参数!B237</f>
        <v>0</v>
      </c>
      <c r="C237" s="13" t="str">
        <f>IFERROR(VLOOKUP(B237,库存!A:K,2,FALSE),"")</f>
        <v/>
      </c>
      <c r="D237" s="13" t="str">
        <f>IFERROR(VLOOKUP(B237,库存!A:K,3,FALSE),"")</f>
        <v/>
      </c>
      <c r="E237" s="13" t="str">
        <f>IFERROR(VLOOKUP(B237,库存!A:K,4,FALSE),"")</f>
        <v/>
      </c>
      <c r="F237" s="13" t="str">
        <f>IFERROR(VLOOKUP(B237,库存!A:K,5,FALSE),"")</f>
        <v/>
      </c>
      <c r="G237" s="14">
        <f>IFERROR(VLOOKUP(B237,库存!A:M,13,FALSE),"")</f>
        <v>0</v>
      </c>
      <c r="H237" s="17"/>
      <c r="I237" s="14">
        <f t="shared" si="10"/>
        <v>0</v>
      </c>
      <c r="J237" s="21" t="str">
        <f>IFERROR(VLOOKUP(B237,物料参数!B:H,6,FALSE),"")</f>
        <v/>
      </c>
      <c r="K237" s="22" t="str">
        <f t="shared" si="11"/>
        <v/>
      </c>
      <c r="L237" s="23" t="str">
        <f t="shared" si="12"/>
        <v/>
      </c>
      <c r="M237" s="17"/>
    </row>
    <row r="238" spans="1:13" ht="17.100000000000001" customHeight="1" x14ac:dyDescent="0.15">
      <c r="A238" s="17"/>
      <c r="B238" s="13">
        <f>物料参数!B238</f>
        <v>0</v>
      </c>
      <c r="C238" s="13" t="str">
        <f>IFERROR(VLOOKUP(B238,库存!A:K,2,FALSE),"")</f>
        <v/>
      </c>
      <c r="D238" s="13" t="str">
        <f>IFERROR(VLOOKUP(B238,库存!A:K,3,FALSE),"")</f>
        <v/>
      </c>
      <c r="E238" s="13" t="str">
        <f>IFERROR(VLOOKUP(B238,库存!A:K,4,FALSE),"")</f>
        <v/>
      </c>
      <c r="F238" s="13" t="str">
        <f>IFERROR(VLOOKUP(B238,库存!A:K,5,FALSE),"")</f>
        <v/>
      </c>
      <c r="G238" s="14">
        <f>IFERROR(VLOOKUP(B238,库存!A:M,13,FALSE),"")</f>
        <v>0</v>
      </c>
      <c r="H238" s="17"/>
      <c r="I238" s="14">
        <f t="shared" si="10"/>
        <v>0</v>
      </c>
      <c r="J238" s="21" t="str">
        <f>IFERROR(VLOOKUP(B238,物料参数!B:H,6,FALSE),"")</f>
        <v/>
      </c>
      <c r="K238" s="22" t="str">
        <f t="shared" si="11"/>
        <v/>
      </c>
      <c r="L238" s="23" t="str">
        <f t="shared" si="12"/>
        <v/>
      </c>
      <c r="M238" s="17"/>
    </row>
    <row r="239" spans="1:13" ht="17.100000000000001" customHeight="1" x14ac:dyDescent="0.15">
      <c r="A239" s="17"/>
      <c r="B239" s="13">
        <f>物料参数!B239</f>
        <v>0</v>
      </c>
      <c r="C239" s="13" t="str">
        <f>IFERROR(VLOOKUP(B239,库存!A:K,2,FALSE),"")</f>
        <v/>
      </c>
      <c r="D239" s="13" t="str">
        <f>IFERROR(VLOOKUP(B239,库存!A:K,3,FALSE),"")</f>
        <v/>
      </c>
      <c r="E239" s="13" t="str">
        <f>IFERROR(VLOOKUP(B239,库存!A:K,4,FALSE),"")</f>
        <v/>
      </c>
      <c r="F239" s="13" t="str">
        <f>IFERROR(VLOOKUP(B239,库存!A:K,5,FALSE),"")</f>
        <v/>
      </c>
      <c r="G239" s="14">
        <f>IFERROR(VLOOKUP(B239,库存!A:M,13,FALSE),"")</f>
        <v>0</v>
      </c>
      <c r="H239" s="17"/>
      <c r="I239" s="14">
        <f t="shared" si="10"/>
        <v>0</v>
      </c>
      <c r="J239" s="21" t="str">
        <f>IFERROR(VLOOKUP(B239,物料参数!B:H,6,FALSE),"")</f>
        <v/>
      </c>
      <c r="K239" s="22" t="str">
        <f t="shared" si="11"/>
        <v/>
      </c>
      <c r="L239" s="23" t="str">
        <f t="shared" si="12"/>
        <v/>
      </c>
      <c r="M239" s="17"/>
    </row>
    <row r="240" spans="1:13" ht="17.100000000000001" customHeight="1" x14ac:dyDescent="0.15">
      <c r="A240" s="17"/>
      <c r="B240" s="13">
        <f>物料参数!B240</f>
        <v>0</v>
      </c>
      <c r="C240" s="13" t="str">
        <f>IFERROR(VLOOKUP(B240,库存!A:K,2,FALSE),"")</f>
        <v/>
      </c>
      <c r="D240" s="13" t="str">
        <f>IFERROR(VLOOKUP(B240,库存!A:K,3,FALSE),"")</f>
        <v/>
      </c>
      <c r="E240" s="13" t="str">
        <f>IFERROR(VLOOKUP(B240,库存!A:K,4,FALSE),"")</f>
        <v/>
      </c>
      <c r="F240" s="13" t="str">
        <f>IFERROR(VLOOKUP(B240,库存!A:K,5,FALSE),"")</f>
        <v/>
      </c>
      <c r="G240" s="14">
        <f>IFERROR(VLOOKUP(B240,库存!A:M,13,FALSE),"")</f>
        <v>0</v>
      </c>
      <c r="H240" s="17"/>
      <c r="I240" s="14">
        <f t="shared" si="10"/>
        <v>0</v>
      </c>
      <c r="J240" s="21" t="str">
        <f>IFERROR(VLOOKUP(B240,物料参数!B:H,6,FALSE),"")</f>
        <v/>
      </c>
      <c r="K240" s="22" t="str">
        <f t="shared" si="11"/>
        <v/>
      </c>
      <c r="L240" s="23" t="str">
        <f t="shared" si="12"/>
        <v/>
      </c>
      <c r="M240" s="17"/>
    </row>
    <row r="241" spans="1:13" ht="17.100000000000001" customHeight="1" x14ac:dyDescent="0.15">
      <c r="A241" s="17"/>
      <c r="B241" s="13">
        <f>物料参数!B241</f>
        <v>0</v>
      </c>
      <c r="C241" s="13" t="str">
        <f>IFERROR(VLOOKUP(B241,库存!A:K,2,FALSE),"")</f>
        <v/>
      </c>
      <c r="D241" s="13" t="str">
        <f>IFERROR(VLOOKUP(B241,库存!A:K,3,FALSE),"")</f>
        <v/>
      </c>
      <c r="E241" s="13" t="str">
        <f>IFERROR(VLOOKUP(B241,库存!A:K,4,FALSE),"")</f>
        <v/>
      </c>
      <c r="F241" s="13" t="str">
        <f>IFERROR(VLOOKUP(B241,库存!A:K,5,FALSE),"")</f>
        <v/>
      </c>
      <c r="G241" s="14">
        <f>IFERROR(VLOOKUP(B241,库存!A:M,13,FALSE),"")</f>
        <v>0</v>
      </c>
      <c r="H241" s="17"/>
      <c r="I241" s="14">
        <f t="shared" si="10"/>
        <v>0</v>
      </c>
      <c r="J241" s="21" t="str">
        <f>IFERROR(VLOOKUP(B241,物料参数!B:H,6,FALSE),"")</f>
        <v/>
      </c>
      <c r="K241" s="22" t="str">
        <f t="shared" si="11"/>
        <v/>
      </c>
      <c r="L241" s="23" t="str">
        <f t="shared" si="12"/>
        <v/>
      </c>
      <c r="M241" s="17"/>
    </row>
    <row r="242" spans="1:13" ht="17.100000000000001" customHeight="1" x14ac:dyDescent="0.15">
      <c r="A242" s="17"/>
      <c r="B242" s="13">
        <f>物料参数!B242</f>
        <v>0</v>
      </c>
      <c r="C242" s="13" t="str">
        <f>IFERROR(VLOOKUP(B242,库存!A:K,2,FALSE),"")</f>
        <v/>
      </c>
      <c r="D242" s="13" t="str">
        <f>IFERROR(VLOOKUP(B242,库存!A:K,3,FALSE),"")</f>
        <v/>
      </c>
      <c r="E242" s="13" t="str">
        <f>IFERROR(VLOOKUP(B242,库存!A:K,4,FALSE),"")</f>
        <v/>
      </c>
      <c r="F242" s="13" t="str">
        <f>IFERROR(VLOOKUP(B242,库存!A:K,5,FALSE),"")</f>
        <v/>
      </c>
      <c r="G242" s="14">
        <f>IFERROR(VLOOKUP(B242,库存!A:M,13,FALSE),"")</f>
        <v>0</v>
      </c>
      <c r="H242" s="17"/>
      <c r="I242" s="14">
        <f t="shared" si="10"/>
        <v>0</v>
      </c>
      <c r="J242" s="21" t="str">
        <f>IFERROR(VLOOKUP(B242,物料参数!B:H,6,FALSE),"")</f>
        <v/>
      </c>
      <c r="K242" s="22" t="str">
        <f t="shared" si="11"/>
        <v/>
      </c>
      <c r="L242" s="23" t="str">
        <f t="shared" si="12"/>
        <v/>
      </c>
      <c r="M242" s="17"/>
    </row>
    <row r="243" spans="1:13" ht="17.100000000000001" customHeight="1" x14ac:dyDescent="0.15">
      <c r="A243" s="17"/>
      <c r="B243" s="13">
        <f>物料参数!B243</f>
        <v>0</v>
      </c>
      <c r="C243" s="13" t="str">
        <f>IFERROR(VLOOKUP(B243,库存!A:K,2,FALSE),"")</f>
        <v/>
      </c>
      <c r="D243" s="13" t="str">
        <f>IFERROR(VLOOKUP(B243,库存!A:K,3,FALSE),"")</f>
        <v/>
      </c>
      <c r="E243" s="13" t="str">
        <f>IFERROR(VLOOKUP(B243,库存!A:K,4,FALSE),"")</f>
        <v/>
      </c>
      <c r="F243" s="13" t="str">
        <f>IFERROR(VLOOKUP(B243,库存!A:K,5,FALSE),"")</f>
        <v/>
      </c>
      <c r="G243" s="14">
        <f>IFERROR(VLOOKUP(B243,库存!A:M,13,FALSE),"")</f>
        <v>0</v>
      </c>
      <c r="H243" s="17"/>
      <c r="I243" s="14">
        <f t="shared" si="10"/>
        <v>0</v>
      </c>
      <c r="J243" s="21" t="str">
        <f>IFERROR(VLOOKUP(B243,物料参数!B:H,6,FALSE),"")</f>
        <v/>
      </c>
      <c r="K243" s="22" t="str">
        <f t="shared" si="11"/>
        <v/>
      </c>
      <c r="L243" s="23" t="str">
        <f t="shared" si="12"/>
        <v/>
      </c>
      <c r="M243" s="17"/>
    </row>
    <row r="244" spans="1:13" ht="17.100000000000001" customHeight="1" x14ac:dyDescent="0.15">
      <c r="A244" s="17"/>
      <c r="B244" s="13">
        <f>物料参数!B244</f>
        <v>0</v>
      </c>
      <c r="C244" s="13" t="str">
        <f>IFERROR(VLOOKUP(B244,库存!A:K,2,FALSE),"")</f>
        <v/>
      </c>
      <c r="D244" s="13" t="str">
        <f>IFERROR(VLOOKUP(B244,库存!A:K,3,FALSE),"")</f>
        <v/>
      </c>
      <c r="E244" s="13" t="str">
        <f>IFERROR(VLOOKUP(B244,库存!A:K,4,FALSE),"")</f>
        <v/>
      </c>
      <c r="F244" s="13" t="str">
        <f>IFERROR(VLOOKUP(B244,库存!A:K,5,FALSE),"")</f>
        <v/>
      </c>
      <c r="G244" s="14">
        <f>IFERROR(VLOOKUP(B244,库存!A:M,13,FALSE),"")</f>
        <v>0</v>
      </c>
      <c r="H244" s="17"/>
      <c r="I244" s="14">
        <f t="shared" si="10"/>
        <v>0</v>
      </c>
      <c r="J244" s="21" t="str">
        <f>IFERROR(VLOOKUP(B244,物料参数!B:H,6,FALSE),"")</f>
        <v/>
      </c>
      <c r="K244" s="22" t="str">
        <f t="shared" si="11"/>
        <v/>
      </c>
      <c r="L244" s="23" t="str">
        <f t="shared" si="12"/>
        <v/>
      </c>
      <c r="M244" s="17"/>
    </row>
    <row r="245" spans="1:13" ht="17.100000000000001" customHeight="1" x14ac:dyDescent="0.15">
      <c r="A245" s="17"/>
      <c r="B245" s="13">
        <f>物料参数!B245</f>
        <v>0</v>
      </c>
      <c r="C245" s="13" t="str">
        <f>IFERROR(VLOOKUP(B245,库存!A:K,2,FALSE),"")</f>
        <v/>
      </c>
      <c r="D245" s="13" t="str">
        <f>IFERROR(VLOOKUP(B245,库存!A:K,3,FALSE),"")</f>
        <v/>
      </c>
      <c r="E245" s="13" t="str">
        <f>IFERROR(VLOOKUP(B245,库存!A:K,4,FALSE),"")</f>
        <v/>
      </c>
      <c r="F245" s="13" t="str">
        <f>IFERROR(VLOOKUP(B245,库存!A:K,5,FALSE),"")</f>
        <v/>
      </c>
      <c r="G245" s="14">
        <f>IFERROR(VLOOKUP(B245,库存!A:M,13,FALSE),"")</f>
        <v>0</v>
      </c>
      <c r="H245" s="17"/>
      <c r="I245" s="14">
        <f t="shared" si="10"/>
        <v>0</v>
      </c>
      <c r="J245" s="21" t="str">
        <f>IFERROR(VLOOKUP(B245,物料参数!B:H,6,FALSE),"")</f>
        <v/>
      </c>
      <c r="K245" s="22" t="str">
        <f t="shared" si="11"/>
        <v/>
      </c>
      <c r="L245" s="23" t="str">
        <f t="shared" si="12"/>
        <v/>
      </c>
      <c r="M245" s="17"/>
    </row>
    <row r="246" spans="1:13" ht="17.100000000000001" customHeight="1" x14ac:dyDescent="0.15">
      <c r="A246" s="17"/>
      <c r="B246" s="13">
        <f>物料参数!B246</f>
        <v>0</v>
      </c>
      <c r="C246" s="13" t="str">
        <f>IFERROR(VLOOKUP(B246,库存!A:K,2,FALSE),"")</f>
        <v/>
      </c>
      <c r="D246" s="13" t="str">
        <f>IFERROR(VLOOKUP(B246,库存!A:K,3,FALSE),"")</f>
        <v/>
      </c>
      <c r="E246" s="13" t="str">
        <f>IFERROR(VLOOKUP(B246,库存!A:K,4,FALSE),"")</f>
        <v/>
      </c>
      <c r="F246" s="13" t="str">
        <f>IFERROR(VLOOKUP(B246,库存!A:K,5,FALSE),"")</f>
        <v/>
      </c>
      <c r="G246" s="14">
        <f>IFERROR(VLOOKUP(B246,库存!A:M,13,FALSE),"")</f>
        <v>0</v>
      </c>
      <c r="H246" s="17"/>
      <c r="I246" s="14">
        <f t="shared" si="10"/>
        <v>0</v>
      </c>
      <c r="J246" s="21" t="str">
        <f>IFERROR(VLOOKUP(B246,物料参数!B:H,6,FALSE),"")</f>
        <v/>
      </c>
      <c r="K246" s="22" t="str">
        <f t="shared" si="11"/>
        <v/>
      </c>
      <c r="L246" s="23" t="str">
        <f t="shared" si="12"/>
        <v/>
      </c>
      <c r="M246" s="17"/>
    </row>
    <row r="247" spans="1:13" ht="17.100000000000001" customHeight="1" x14ac:dyDescent="0.15">
      <c r="A247" s="17"/>
      <c r="B247" s="13">
        <f>物料参数!B247</f>
        <v>0</v>
      </c>
      <c r="C247" s="13" t="str">
        <f>IFERROR(VLOOKUP(B247,库存!A:K,2,FALSE),"")</f>
        <v/>
      </c>
      <c r="D247" s="13" t="str">
        <f>IFERROR(VLOOKUP(B247,库存!A:K,3,FALSE),"")</f>
        <v/>
      </c>
      <c r="E247" s="13" t="str">
        <f>IFERROR(VLOOKUP(B247,库存!A:K,4,FALSE),"")</f>
        <v/>
      </c>
      <c r="F247" s="13" t="str">
        <f>IFERROR(VLOOKUP(B247,库存!A:K,5,FALSE),"")</f>
        <v/>
      </c>
      <c r="G247" s="14">
        <f>IFERROR(VLOOKUP(B247,库存!A:M,13,FALSE),"")</f>
        <v>0</v>
      </c>
      <c r="H247" s="17"/>
      <c r="I247" s="14">
        <f t="shared" si="10"/>
        <v>0</v>
      </c>
      <c r="J247" s="21" t="str">
        <f>IFERROR(VLOOKUP(B247,物料参数!B:H,6,FALSE),"")</f>
        <v/>
      </c>
      <c r="K247" s="22" t="str">
        <f t="shared" si="11"/>
        <v/>
      </c>
      <c r="L247" s="23" t="str">
        <f t="shared" si="12"/>
        <v/>
      </c>
      <c r="M247" s="17"/>
    </row>
    <row r="248" spans="1:13" ht="17.100000000000001" customHeight="1" x14ac:dyDescent="0.15">
      <c r="A248" s="17"/>
      <c r="B248" s="13">
        <f>物料参数!B248</f>
        <v>0</v>
      </c>
      <c r="C248" s="13" t="str">
        <f>IFERROR(VLOOKUP(B248,库存!A:K,2,FALSE),"")</f>
        <v/>
      </c>
      <c r="D248" s="13" t="str">
        <f>IFERROR(VLOOKUP(B248,库存!A:K,3,FALSE),"")</f>
        <v/>
      </c>
      <c r="E248" s="13" t="str">
        <f>IFERROR(VLOOKUP(B248,库存!A:K,4,FALSE),"")</f>
        <v/>
      </c>
      <c r="F248" s="13" t="str">
        <f>IFERROR(VLOOKUP(B248,库存!A:K,5,FALSE),"")</f>
        <v/>
      </c>
      <c r="G248" s="14">
        <f>IFERROR(VLOOKUP(B248,库存!A:M,13,FALSE),"")</f>
        <v>0</v>
      </c>
      <c r="H248" s="17"/>
      <c r="I248" s="14">
        <f t="shared" si="10"/>
        <v>0</v>
      </c>
      <c r="J248" s="21" t="str">
        <f>IFERROR(VLOOKUP(B248,物料参数!B:H,6,FALSE),"")</f>
        <v/>
      </c>
      <c r="K248" s="22" t="str">
        <f t="shared" si="11"/>
        <v/>
      </c>
      <c r="L248" s="23" t="str">
        <f t="shared" si="12"/>
        <v/>
      </c>
      <c r="M248" s="17"/>
    </row>
    <row r="249" spans="1:13" ht="17.100000000000001" customHeight="1" x14ac:dyDescent="0.15">
      <c r="A249" s="17"/>
      <c r="B249" s="13">
        <f>物料参数!B249</f>
        <v>0</v>
      </c>
      <c r="C249" s="13" t="str">
        <f>IFERROR(VLOOKUP(B249,库存!A:K,2,FALSE),"")</f>
        <v/>
      </c>
      <c r="D249" s="13" t="str">
        <f>IFERROR(VLOOKUP(B249,库存!A:K,3,FALSE),"")</f>
        <v/>
      </c>
      <c r="E249" s="13" t="str">
        <f>IFERROR(VLOOKUP(B249,库存!A:K,4,FALSE),"")</f>
        <v/>
      </c>
      <c r="F249" s="13" t="str">
        <f>IFERROR(VLOOKUP(B249,库存!A:K,5,FALSE),"")</f>
        <v/>
      </c>
      <c r="G249" s="14">
        <f>IFERROR(VLOOKUP(B249,库存!A:M,13,FALSE),"")</f>
        <v>0</v>
      </c>
      <c r="H249" s="17"/>
      <c r="I249" s="14">
        <f t="shared" si="10"/>
        <v>0</v>
      </c>
      <c r="J249" s="21" t="str">
        <f>IFERROR(VLOOKUP(B249,物料参数!B:H,6,FALSE),"")</f>
        <v/>
      </c>
      <c r="K249" s="22" t="str">
        <f t="shared" si="11"/>
        <v/>
      </c>
      <c r="L249" s="23" t="str">
        <f t="shared" si="12"/>
        <v/>
      </c>
      <c r="M249" s="17"/>
    </row>
    <row r="250" spans="1:13" ht="17.100000000000001" customHeight="1" x14ac:dyDescent="0.15">
      <c r="A250" s="17"/>
      <c r="B250" s="13">
        <f>物料参数!B250</f>
        <v>0</v>
      </c>
      <c r="C250" s="13" t="str">
        <f>IFERROR(VLOOKUP(B250,库存!A:K,2,FALSE),"")</f>
        <v/>
      </c>
      <c r="D250" s="13" t="str">
        <f>IFERROR(VLOOKUP(B250,库存!A:K,3,FALSE),"")</f>
        <v/>
      </c>
      <c r="E250" s="13" t="str">
        <f>IFERROR(VLOOKUP(B250,库存!A:K,4,FALSE),"")</f>
        <v/>
      </c>
      <c r="F250" s="13" t="str">
        <f>IFERROR(VLOOKUP(B250,库存!A:K,5,FALSE),"")</f>
        <v/>
      </c>
      <c r="G250" s="14">
        <f>IFERROR(VLOOKUP(B250,库存!A:M,13,FALSE),"")</f>
        <v>0</v>
      </c>
      <c r="H250" s="17"/>
      <c r="I250" s="14">
        <f t="shared" si="10"/>
        <v>0</v>
      </c>
      <c r="J250" s="21" t="str">
        <f>IFERROR(VLOOKUP(B250,物料参数!B:H,6,FALSE),"")</f>
        <v/>
      </c>
      <c r="K250" s="22" t="str">
        <f t="shared" si="11"/>
        <v/>
      </c>
      <c r="L250" s="23" t="str">
        <f t="shared" si="12"/>
        <v/>
      </c>
      <c r="M250" s="17"/>
    </row>
    <row r="251" spans="1:13" ht="17.100000000000001" customHeight="1" x14ac:dyDescent="0.15">
      <c r="A251" s="17"/>
      <c r="B251" s="13">
        <f>物料参数!B251</f>
        <v>0</v>
      </c>
      <c r="C251" s="13" t="str">
        <f>IFERROR(VLOOKUP(B251,库存!A:K,2,FALSE),"")</f>
        <v/>
      </c>
      <c r="D251" s="13" t="str">
        <f>IFERROR(VLOOKUP(B251,库存!A:K,3,FALSE),"")</f>
        <v/>
      </c>
      <c r="E251" s="13" t="str">
        <f>IFERROR(VLOOKUP(B251,库存!A:K,4,FALSE),"")</f>
        <v/>
      </c>
      <c r="F251" s="13" t="str">
        <f>IFERROR(VLOOKUP(B251,库存!A:K,5,FALSE),"")</f>
        <v/>
      </c>
      <c r="G251" s="14">
        <f>IFERROR(VLOOKUP(B251,库存!A:M,13,FALSE),"")</f>
        <v>0</v>
      </c>
      <c r="H251" s="17"/>
      <c r="I251" s="14">
        <f t="shared" si="10"/>
        <v>0</v>
      </c>
      <c r="J251" s="21" t="str">
        <f>IFERROR(VLOOKUP(B251,物料参数!B:H,6,FALSE),"")</f>
        <v/>
      </c>
      <c r="K251" s="22" t="str">
        <f t="shared" si="11"/>
        <v/>
      </c>
      <c r="L251" s="23" t="str">
        <f t="shared" si="12"/>
        <v/>
      </c>
      <c r="M251" s="17"/>
    </row>
    <row r="252" spans="1:13" ht="17.100000000000001" customHeight="1" x14ac:dyDescent="0.15">
      <c r="A252" s="17"/>
      <c r="B252" s="13">
        <f>物料参数!B252</f>
        <v>0</v>
      </c>
      <c r="C252" s="13" t="str">
        <f>IFERROR(VLOOKUP(B252,库存!A:K,2,FALSE),"")</f>
        <v/>
      </c>
      <c r="D252" s="13" t="str">
        <f>IFERROR(VLOOKUP(B252,库存!A:K,3,FALSE),"")</f>
        <v/>
      </c>
      <c r="E252" s="13" t="str">
        <f>IFERROR(VLOOKUP(B252,库存!A:K,4,FALSE),"")</f>
        <v/>
      </c>
      <c r="F252" s="13" t="str">
        <f>IFERROR(VLOOKUP(B252,库存!A:K,5,FALSE),"")</f>
        <v/>
      </c>
      <c r="G252" s="14">
        <f>IFERROR(VLOOKUP(B252,库存!A:M,13,FALSE),"")</f>
        <v>0</v>
      </c>
      <c r="H252" s="17"/>
      <c r="I252" s="14">
        <f t="shared" si="10"/>
        <v>0</v>
      </c>
      <c r="J252" s="21" t="str">
        <f>IFERROR(VLOOKUP(B252,物料参数!B:H,6,FALSE),"")</f>
        <v/>
      </c>
      <c r="K252" s="22" t="str">
        <f t="shared" si="11"/>
        <v/>
      </c>
      <c r="L252" s="23" t="str">
        <f t="shared" si="12"/>
        <v/>
      </c>
      <c r="M252" s="17"/>
    </row>
    <row r="253" spans="1:13" ht="17.100000000000001" customHeight="1" x14ac:dyDescent="0.15">
      <c r="A253" s="17"/>
      <c r="B253" s="13">
        <f>物料参数!B253</f>
        <v>0</v>
      </c>
      <c r="C253" s="13" t="str">
        <f>IFERROR(VLOOKUP(B253,库存!A:K,2,FALSE),"")</f>
        <v/>
      </c>
      <c r="D253" s="13" t="str">
        <f>IFERROR(VLOOKUP(B253,库存!A:K,3,FALSE),"")</f>
        <v/>
      </c>
      <c r="E253" s="13" t="str">
        <f>IFERROR(VLOOKUP(B253,库存!A:K,4,FALSE),"")</f>
        <v/>
      </c>
      <c r="F253" s="13" t="str">
        <f>IFERROR(VLOOKUP(B253,库存!A:K,5,FALSE),"")</f>
        <v/>
      </c>
      <c r="G253" s="14">
        <f>IFERROR(VLOOKUP(B253,库存!A:M,13,FALSE),"")</f>
        <v>0</v>
      </c>
      <c r="H253" s="17"/>
      <c r="I253" s="14">
        <f t="shared" si="10"/>
        <v>0</v>
      </c>
      <c r="J253" s="21" t="str">
        <f>IFERROR(VLOOKUP(B253,物料参数!B:H,6,FALSE),"")</f>
        <v/>
      </c>
      <c r="K253" s="22" t="str">
        <f t="shared" si="11"/>
        <v/>
      </c>
      <c r="L253" s="23" t="str">
        <f t="shared" si="12"/>
        <v/>
      </c>
      <c r="M253" s="17"/>
    </row>
    <row r="254" spans="1:13" ht="17.100000000000001" customHeight="1" x14ac:dyDescent="0.15">
      <c r="A254" s="17"/>
      <c r="B254" s="13">
        <f>物料参数!B254</f>
        <v>0</v>
      </c>
      <c r="C254" s="13" t="str">
        <f>IFERROR(VLOOKUP(B254,库存!A:K,2,FALSE),"")</f>
        <v/>
      </c>
      <c r="D254" s="13" t="str">
        <f>IFERROR(VLOOKUP(B254,库存!A:K,3,FALSE),"")</f>
        <v/>
      </c>
      <c r="E254" s="13" t="str">
        <f>IFERROR(VLOOKUP(B254,库存!A:K,4,FALSE),"")</f>
        <v/>
      </c>
      <c r="F254" s="13" t="str">
        <f>IFERROR(VLOOKUP(B254,库存!A:K,5,FALSE),"")</f>
        <v/>
      </c>
      <c r="G254" s="14">
        <f>IFERROR(VLOOKUP(B254,库存!A:M,13,FALSE),"")</f>
        <v>0</v>
      </c>
      <c r="H254" s="17"/>
      <c r="I254" s="14">
        <f t="shared" si="10"/>
        <v>0</v>
      </c>
      <c r="J254" s="21" t="str">
        <f>IFERROR(VLOOKUP(B254,物料参数!B:H,6,FALSE),"")</f>
        <v/>
      </c>
      <c r="K254" s="22" t="str">
        <f t="shared" si="11"/>
        <v/>
      </c>
      <c r="L254" s="23" t="str">
        <f t="shared" si="12"/>
        <v/>
      </c>
      <c r="M254" s="17"/>
    </row>
    <row r="255" spans="1:13" ht="17.100000000000001" customHeight="1" x14ac:dyDescent="0.15">
      <c r="A255" s="17"/>
      <c r="B255" s="13">
        <f>物料参数!B255</f>
        <v>0</v>
      </c>
      <c r="C255" s="13" t="str">
        <f>IFERROR(VLOOKUP(B255,库存!A:K,2,FALSE),"")</f>
        <v/>
      </c>
      <c r="D255" s="13" t="str">
        <f>IFERROR(VLOOKUP(B255,库存!A:K,3,FALSE),"")</f>
        <v/>
      </c>
      <c r="E255" s="13" t="str">
        <f>IFERROR(VLOOKUP(B255,库存!A:K,4,FALSE),"")</f>
        <v/>
      </c>
      <c r="F255" s="13" t="str">
        <f>IFERROR(VLOOKUP(B255,库存!A:K,5,FALSE),"")</f>
        <v/>
      </c>
      <c r="G255" s="14">
        <f>IFERROR(VLOOKUP(B255,库存!A:M,13,FALSE),"")</f>
        <v>0</v>
      </c>
      <c r="H255" s="17"/>
      <c r="I255" s="14">
        <f t="shared" si="10"/>
        <v>0</v>
      </c>
      <c r="J255" s="21" t="str">
        <f>IFERROR(VLOOKUP(B255,物料参数!B:H,6,FALSE),"")</f>
        <v/>
      </c>
      <c r="K255" s="22" t="str">
        <f t="shared" si="11"/>
        <v/>
      </c>
      <c r="L255" s="23" t="str">
        <f t="shared" si="12"/>
        <v/>
      </c>
      <c r="M255" s="17"/>
    </row>
    <row r="256" spans="1:13" ht="17.100000000000001" customHeight="1" x14ac:dyDescent="0.15">
      <c r="A256" s="17"/>
      <c r="B256" s="13">
        <f>物料参数!B256</f>
        <v>0</v>
      </c>
      <c r="C256" s="13" t="str">
        <f>IFERROR(VLOOKUP(B256,库存!A:K,2,FALSE),"")</f>
        <v/>
      </c>
      <c r="D256" s="13" t="str">
        <f>IFERROR(VLOOKUP(B256,库存!A:K,3,FALSE),"")</f>
        <v/>
      </c>
      <c r="E256" s="13" t="str">
        <f>IFERROR(VLOOKUP(B256,库存!A:K,4,FALSE),"")</f>
        <v/>
      </c>
      <c r="F256" s="13" t="str">
        <f>IFERROR(VLOOKUP(B256,库存!A:K,5,FALSE),"")</f>
        <v/>
      </c>
      <c r="G256" s="14">
        <f>IFERROR(VLOOKUP(B256,库存!A:M,13,FALSE),"")</f>
        <v>0</v>
      </c>
      <c r="H256" s="17"/>
      <c r="I256" s="14">
        <f t="shared" si="10"/>
        <v>0</v>
      </c>
      <c r="J256" s="21" t="str">
        <f>IFERROR(VLOOKUP(B256,物料参数!B:H,6,FALSE),"")</f>
        <v/>
      </c>
      <c r="K256" s="22" t="str">
        <f t="shared" si="11"/>
        <v/>
      </c>
      <c r="L256" s="23" t="str">
        <f t="shared" si="12"/>
        <v/>
      </c>
      <c r="M256" s="17"/>
    </row>
    <row r="257" spans="1:13" ht="17.100000000000001" customHeight="1" x14ac:dyDescent="0.15">
      <c r="A257" s="17"/>
      <c r="B257" s="13">
        <f>物料参数!B257</f>
        <v>0</v>
      </c>
      <c r="C257" s="13" t="str">
        <f>IFERROR(VLOOKUP(B257,库存!A:K,2,FALSE),"")</f>
        <v/>
      </c>
      <c r="D257" s="13" t="str">
        <f>IFERROR(VLOOKUP(B257,库存!A:K,3,FALSE),"")</f>
        <v/>
      </c>
      <c r="E257" s="13" t="str">
        <f>IFERROR(VLOOKUP(B257,库存!A:K,4,FALSE),"")</f>
        <v/>
      </c>
      <c r="F257" s="13" t="str">
        <f>IFERROR(VLOOKUP(B257,库存!A:K,5,FALSE),"")</f>
        <v/>
      </c>
      <c r="G257" s="14">
        <f>IFERROR(VLOOKUP(B257,库存!A:M,13,FALSE),"")</f>
        <v>0</v>
      </c>
      <c r="H257" s="17"/>
      <c r="I257" s="14">
        <f t="shared" si="10"/>
        <v>0</v>
      </c>
      <c r="J257" s="21" t="str">
        <f>IFERROR(VLOOKUP(B257,物料参数!B:H,6,FALSE),"")</f>
        <v/>
      </c>
      <c r="K257" s="22" t="str">
        <f t="shared" si="11"/>
        <v/>
      </c>
      <c r="L257" s="23" t="str">
        <f t="shared" si="12"/>
        <v/>
      </c>
      <c r="M257" s="17"/>
    </row>
    <row r="258" spans="1:13" ht="17.100000000000001" customHeight="1" x14ac:dyDescent="0.15">
      <c r="A258" s="17"/>
      <c r="B258" s="13">
        <f>物料参数!B258</f>
        <v>0</v>
      </c>
      <c r="C258" s="13" t="str">
        <f>IFERROR(VLOOKUP(B258,库存!A:K,2,FALSE),"")</f>
        <v/>
      </c>
      <c r="D258" s="13" t="str">
        <f>IFERROR(VLOOKUP(B258,库存!A:K,3,FALSE),"")</f>
        <v/>
      </c>
      <c r="E258" s="13" t="str">
        <f>IFERROR(VLOOKUP(B258,库存!A:K,4,FALSE),"")</f>
        <v/>
      </c>
      <c r="F258" s="13" t="str">
        <f>IFERROR(VLOOKUP(B258,库存!A:K,5,FALSE),"")</f>
        <v/>
      </c>
      <c r="G258" s="14">
        <f>IFERROR(VLOOKUP(B258,库存!A:M,13,FALSE),"")</f>
        <v>0</v>
      </c>
      <c r="H258" s="17"/>
      <c r="I258" s="14">
        <f t="shared" si="10"/>
        <v>0</v>
      </c>
      <c r="J258" s="21" t="str">
        <f>IFERROR(VLOOKUP(B258,物料参数!B:H,6,FALSE),"")</f>
        <v/>
      </c>
      <c r="K258" s="22" t="str">
        <f t="shared" si="11"/>
        <v/>
      </c>
      <c r="L258" s="23" t="str">
        <f t="shared" si="12"/>
        <v/>
      </c>
      <c r="M258" s="17"/>
    </row>
    <row r="259" spans="1:13" ht="17.100000000000001" customHeight="1" x14ac:dyDescent="0.15">
      <c r="A259" s="17"/>
      <c r="B259" s="13">
        <f>物料参数!B259</f>
        <v>0</v>
      </c>
      <c r="C259" s="13" t="str">
        <f>IFERROR(VLOOKUP(B259,库存!A:K,2,FALSE),"")</f>
        <v/>
      </c>
      <c r="D259" s="13" t="str">
        <f>IFERROR(VLOOKUP(B259,库存!A:K,3,FALSE),"")</f>
        <v/>
      </c>
      <c r="E259" s="13" t="str">
        <f>IFERROR(VLOOKUP(B259,库存!A:K,4,FALSE),"")</f>
        <v/>
      </c>
      <c r="F259" s="13" t="str">
        <f>IFERROR(VLOOKUP(B259,库存!A:K,5,FALSE),"")</f>
        <v/>
      </c>
      <c r="G259" s="14">
        <f>IFERROR(VLOOKUP(B259,库存!A:M,13,FALSE),"")</f>
        <v>0</v>
      </c>
      <c r="H259" s="17"/>
      <c r="I259" s="14">
        <f t="shared" si="10"/>
        <v>0</v>
      </c>
      <c r="J259" s="21" t="str">
        <f>IFERROR(VLOOKUP(B259,物料参数!B:H,6,FALSE),"")</f>
        <v/>
      </c>
      <c r="K259" s="22" t="str">
        <f t="shared" si="11"/>
        <v/>
      </c>
      <c r="L259" s="23" t="str">
        <f t="shared" si="12"/>
        <v/>
      </c>
      <c r="M259" s="17"/>
    </row>
    <row r="260" spans="1:13" ht="17.100000000000001" customHeight="1" x14ac:dyDescent="0.15">
      <c r="A260" s="17"/>
      <c r="B260" s="13">
        <f>物料参数!B260</f>
        <v>0</v>
      </c>
      <c r="C260" s="13" t="str">
        <f>IFERROR(VLOOKUP(B260,库存!A:K,2,FALSE),"")</f>
        <v/>
      </c>
      <c r="D260" s="13" t="str">
        <f>IFERROR(VLOOKUP(B260,库存!A:K,3,FALSE),"")</f>
        <v/>
      </c>
      <c r="E260" s="13" t="str">
        <f>IFERROR(VLOOKUP(B260,库存!A:K,4,FALSE),"")</f>
        <v/>
      </c>
      <c r="F260" s="13" t="str">
        <f>IFERROR(VLOOKUP(B260,库存!A:K,5,FALSE),"")</f>
        <v/>
      </c>
      <c r="G260" s="14">
        <f>IFERROR(VLOOKUP(B260,库存!A:M,13,FALSE),"")</f>
        <v>0</v>
      </c>
      <c r="H260" s="17"/>
      <c r="I260" s="14">
        <f t="shared" ref="I260:I300" si="13">IFERROR((H260-G260),"")</f>
        <v>0</v>
      </c>
      <c r="J260" s="21" t="str">
        <f>IFERROR(VLOOKUP(B260,物料参数!B:H,6,FALSE),"")</f>
        <v/>
      </c>
      <c r="K260" s="22" t="str">
        <f t="shared" ref="K260:K300" si="14">IFERROR(I260*J260,"")</f>
        <v/>
      </c>
      <c r="L260" s="23" t="str">
        <f t="shared" si="12"/>
        <v/>
      </c>
      <c r="M260" s="17"/>
    </row>
    <row r="261" spans="1:13" ht="17.100000000000001" customHeight="1" x14ac:dyDescent="0.15">
      <c r="A261" s="17"/>
      <c r="B261" s="13">
        <f>物料参数!B261</f>
        <v>0</v>
      </c>
      <c r="C261" s="13" t="str">
        <f>IFERROR(VLOOKUP(B261,库存!A:K,2,FALSE),"")</f>
        <v/>
      </c>
      <c r="D261" s="13" t="str">
        <f>IFERROR(VLOOKUP(B261,库存!A:K,3,FALSE),"")</f>
        <v/>
      </c>
      <c r="E261" s="13" t="str">
        <f>IFERROR(VLOOKUP(B261,库存!A:K,4,FALSE),"")</f>
        <v/>
      </c>
      <c r="F261" s="13" t="str">
        <f>IFERROR(VLOOKUP(B261,库存!A:K,5,FALSE),"")</f>
        <v/>
      </c>
      <c r="G261" s="14">
        <f>IFERROR(VLOOKUP(B261,库存!A:M,13,FALSE),"")</f>
        <v>0</v>
      </c>
      <c r="H261" s="17"/>
      <c r="I261" s="14">
        <f t="shared" si="13"/>
        <v>0</v>
      </c>
      <c r="J261" s="21" t="str">
        <f>IFERROR(VLOOKUP(B261,物料参数!B:H,6,FALSE),"")</f>
        <v/>
      </c>
      <c r="K261" s="22" t="str">
        <f t="shared" si="14"/>
        <v/>
      </c>
      <c r="L261" s="23" t="str">
        <f t="shared" si="12"/>
        <v/>
      </c>
      <c r="M261" s="17"/>
    </row>
    <row r="262" spans="1:13" ht="17.100000000000001" customHeight="1" x14ac:dyDescent="0.15">
      <c r="A262" s="17"/>
      <c r="B262" s="13">
        <f>物料参数!B262</f>
        <v>0</v>
      </c>
      <c r="C262" s="13" t="str">
        <f>IFERROR(VLOOKUP(B262,库存!A:K,2,FALSE),"")</f>
        <v/>
      </c>
      <c r="D262" s="13" t="str">
        <f>IFERROR(VLOOKUP(B262,库存!A:K,3,FALSE),"")</f>
        <v/>
      </c>
      <c r="E262" s="13" t="str">
        <f>IFERROR(VLOOKUP(B262,库存!A:K,4,FALSE),"")</f>
        <v/>
      </c>
      <c r="F262" s="13" t="str">
        <f>IFERROR(VLOOKUP(B262,库存!A:K,5,FALSE),"")</f>
        <v/>
      </c>
      <c r="G262" s="14">
        <f>IFERROR(VLOOKUP(B262,库存!A:M,13,FALSE),"")</f>
        <v>0</v>
      </c>
      <c r="H262" s="17"/>
      <c r="I262" s="14">
        <f t="shared" si="13"/>
        <v>0</v>
      </c>
      <c r="J262" s="21" t="str">
        <f>IFERROR(VLOOKUP(B262,物料参数!B:H,6,FALSE),"")</f>
        <v/>
      </c>
      <c r="K262" s="22" t="str">
        <f t="shared" si="14"/>
        <v/>
      </c>
      <c r="L262" s="23" t="str">
        <f t="shared" si="12"/>
        <v/>
      </c>
      <c r="M262" s="17"/>
    </row>
    <row r="263" spans="1:13" ht="17.100000000000001" customHeight="1" x14ac:dyDescent="0.15">
      <c r="A263" s="17"/>
      <c r="B263" s="13">
        <f>物料参数!B263</f>
        <v>0</v>
      </c>
      <c r="C263" s="13" t="str">
        <f>IFERROR(VLOOKUP(B263,库存!A:K,2,FALSE),"")</f>
        <v/>
      </c>
      <c r="D263" s="13" t="str">
        <f>IFERROR(VLOOKUP(B263,库存!A:K,3,FALSE),"")</f>
        <v/>
      </c>
      <c r="E263" s="13" t="str">
        <f>IFERROR(VLOOKUP(B263,库存!A:K,4,FALSE),"")</f>
        <v/>
      </c>
      <c r="F263" s="13" t="str">
        <f>IFERROR(VLOOKUP(B263,库存!A:K,5,FALSE),"")</f>
        <v/>
      </c>
      <c r="G263" s="14">
        <f>IFERROR(VLOOKUP(B263,库存!A:M,13,FALSE),"")</f>
        <v>0</v>
      </c>
      <c r="H263" s="17"/>
      <c r="I263" s="14">
        <f t="shared" si="13"/>
        <v>0</v>
      </c>
      <c r="J263" s="21" t="str">
        <f>IFERROR(VLOOKUP(B263,物料参数!B:H,6,FALSE),"")</f>
        <v/>
      </c>
      <c r="K263" s="22" t="str">
        <f t="shared" si="14"/>
        <v/>
      </c>
      <c r="L263" s="23" t="str">
        <f t="shared" si="12"/>
        <v/>
      </c>
      <c r="M263" s="17"/>
    </row>
    <row r="264" spans="1:13" ht="17.100000000000001" customHeight="1" x14ac:dyDescent="0.15">
      <c r="A264" s="17"/>
      <c r="B264" s="13">
        <f>物料参数!B264</f>
        <v>0</v>
      </c>
      <c r="C264" s="13" t="str">
        <f>IFERROR(VLOOKUP(B264,库存!A:K,2,FALSE),"")</f>
        <v/>
      </c>
      <c r="D264" s="13" t="str">
        <f>IFERROR(VLOOKUP(B264,库存!A:K,3,FALSE),"")</f>
        <v/>
      </c>
      <c r="E264" s="13" t="str">
        <f>IFERROR(VLOOKUP(B264,库存!A:K,4,FALSE),"")</f>
        <v/>
      </c>
      <c r="F264" s="13" t="str">
        <f>IFERROR(VLOOKUP(B264,库存!A:K,5,FALSE),"")</f>
        <v/>
      </c>
      <c r="G264" s="14">
        <f>IFERROR(VLOOKUP(B264,库存!A:M,13,FALSE),"")</f>
        <v>0</v>
      </c>
      <c r="H264" s="17"/>
      <c r="I264" s="14">
        <f t="shared" si="13"/>
        <v>0</v>
      </c>
      <c r="J264" s="21" t="str">
        <f>IFERROR(VLOOKUP(B264,物料参数!B:H,6,FALSE),"")</f>
        <v/>
      </c>
      <c r="K264" s="22" t="str">
        <f t="shared" si="14"/>
        <v/>
      </c>
      <c r="L264" s="23" t="str">
        <f t="shared" si="12"/>
        <v/>
      </c>
      <c r="M264" s="17"/>
    </row>
    <row r="265" spans="1:13" ht="17.100000000000001" customHeight="1" x14ac:dyDescent="0.15">
      <c r="A265" s="17"/>
      <c r="B265" s="13">
        <f>物料参数!B265</f>
        <v>0</v>
      </c>
      <c r="C265" s="13" t="str">
        <f>IFERROR(VLOOKUP(B265,库存!A:K,2,FALSE),"")</f>
        <v/>
      </c>
      <c r="D265" s="13" t="str">
        <f>IFERROR(VLOOKUP(B265,库存!A:K,3,FALSE),"")</f>
        <v/>
      </c>
      <c r="E265" s="13" t="str">
        <f>IFERROR(VLOOKUP(B265,库存!A:K,4,FALSE),"")</f>
        <v/>
      </c>
      <c r="F265" s="13" t="str">
        <f>IFERROR(VLOOKUP(B265,库存!A:K,5,FALSE),"")</f>
        <v/>
      </c>
      <c r="G265" s="14">
        <f>IFERROR(VLOOKUP(B265,库存!A:M,13,FALSE),"")</f>
        <v>0</v>
      </c>
      <c r="H265" s="17"/>
      <c r="I265" s="14">
        <f t="shared" si="13"/>
        <v>0</v>
      </c>
      <c r="J265" s="21" t="str">
        <f>IFERROR(VLOOKUP(B265,物料参数!B:H,6,FALSE),"")</f>
        <v/>
      </c>
      <c r="K265" s="22" t="str">
        <f t="shared" si="14"/>
        <v/>
      </c>
      <c r="L265" s="23" t="str">
        <f t="shared" si="12"/>
        <v/>
      </c>
      <c r="M265" s="17"/>
    </row>
    <row r="266" spans="1:13" ht="17.100000000000001" customHeight="1" x14ac:dyDescent="0.15">
      <c r="A266" s="17"/>
      <c r="B266" s="13">
        <f>物料参数!B266</f>
        <v>0</v>
      </c>
      <c r="C266" s="13" t="str">
        <f>IFERROR(VLOOKUP(B266,库存!A:K,2,FALSE),"")</f>
        <v/>
      </c>
      <c r="D266" s="13" t="str">
        <f>IFERROR(VLOOKUP(B266,库存!A:K,3,FALSE),"")</f>
        <v/>
      </c>
      <c r="E266" s="13" t="str">
        <f>IFERROR(VLOOKUP(B266,库存!A:K,4,FALSE),"")</f>
        <v/>
      </c>
      <c r="F266" s="13" t="str">
        <f>IFERROR(VLOOKUP(B266,库存!A:K,5,FALSE),"")</f>
        <v/>
      </c>
      <c r="G266" s="14">
        <f>IFERROR(VLOOKUP(B266,库存!A:M,13,FALSE),"")</f>
        <v>0</v>
      </c>
      <c r="H266" s="17"/>
      <c r="I266" s="14">
        <f t="shared" si="13"/>
        <v>0</v>
      </c>
      <c r="J266" s="21" t="str">
        <f>IFERROR(VLOOKUP(B266,物料参数!B:H,6,FALSE),"")</f>
        <v/>
      </c>
      <c r="K266" s="22" t="str">
        <f t="shared" si="14"/>
        <v/>
      </c>
      <c r="L266" s="23" t="str">
        <f t="shared" si="12"/>
        <v/>
      </c>
      <c r="M266" s="17"/>
    </row>
    <row r="267" spans="1:13" ht="17.100000000000001" customHeight="1" x14ac:dyDescent="0.15">
      <c r="A267" s="17"/>
      <c r="B267" s="13">
        <f>物料参数!B267</f>
        <v>0</v>
      </c>
      <c r="C267" s="13" t="str">
        <f>IFERROR(VLOOKUP(B267,库存!A:K,2,FALSE),"")</f>
        <v/>
      </c>
      <c r="D267" s="13" t="str">
        <f>IFERROR(VLOOKUP(B267,库存!A:K,3,FALSE),"")</f>
        <v/>
      </c>
      <c r="E267" s="13" t="str">
        <f>IFERROR(VLOOKUP(B267,库存!A:K,4,FALSE),"")</f>
        <v/>
      </c>
      <c r="F267" s="13" t="str">
        <f>IFERROR(VLOOKUP(B267,库存!A:K,5,FALSE),"")</f>
        <v/>
      </c>
      <c r="G267" s="14">
        <f>IFERROR(VLOOKUP(B267,库存!A:M,13,FALSE),"")</f>
        <v>0</v>
      </c>
      <c r="H267" s="17"/>
      <c r="I267" s="14">
        <f t="shared" si="13"/>
        <v>0</v>
      </c>
      <c r="J267" s="21" t="str">
        <f>IFERROR(VLOOKUP(B267,物料参数!B:H,6,FALSE),"")</f>
        <v/>
      </c>
      <c r="K267" s="22" t="str">
        <f t="shared" si="14"/>
        <v/>
      </c>
      <c r="L267" s="23" t="str">
        <f t="shared" si="12"/>
        <v/>
      </c>
      <c r="M267" s="17"/>
    </row>
    <row r="268" spans="1:13" ht="17.100000000000001" customHeight="1" x14ac:dyDescent="0.15">
      <c r="A268" s="17"/>
      <c r="B268" s="13">
        <f>物料参数!B268</f>
        <v>0</v>
      </c>
      <c r="C268" s="13" t="str">
        <f>IFERROR(VLOOKUP(B268,库存!A:K,2,FALSE),"")</f>
        <v/>
      </c>
      <c r="D268" s="13" t="str">
        <f>IFERROR(VLOOKUP(B268,库存!A:K,3,FALSE),"")</f>
        <v/>
      </c>
      <c r="E268" s="13" t="str">
        <f>IFERROR(VLOOKUP(B268,库存!A:K,4,FALSE),"")</f>
        <v/>
      </c>
      <c r="F268" s="13" t="str">
        <f>IFERROR(VLOOKUP(B268,库存!A:K,5,FALSE),"")</f>
        <v/>
      </c>
      <c r="G268" s="14">
        <f>IFERROR(VLOOKUP(B268,库存!A:M,13,FALSE),"")</f>
        <v>0</v>
      </c>
      <c r="H268" s="17"/>
      <c r="I268" s="14">
        <f t="shared" si="13"/>
        <v>0</v>
      </c>
      <c r="J268" s="21" t="str">
        <f>IFERROR(VLOOKUP(B268,物料参数!B:H,6,FALSE),"")</f>
        <v/>
      </c>
      <c r="K268" s="22" t="str">
        <f t="shared" si="14"/>
        <v/>
      </c>
      <c r="L268" s="23" t="str">
        <f t="shared" si="12"/>
        <v/>
      </c>
      <c r="M268" s="17"/>
    </row>
    <row r="269" spans="1:13" ht="17.100000000000001" customHeight="1" x14ac:dyDescent="0.15">
      <c r="A269" s="17"/>
      <c r="B269" s="13">
        <f>物料参数!B269</f>
        <v>0</v>
      </c>
      <c r="C269" s="13" t="str">
        <f>IFERROR(VLOOKUP(B269,库存!A:K,2,FALSE),"")</f>
        <v/>
      </c>
      <c r="D269" s="13" t="str">
        <f>IFERROR(VLOOKUP(B269,库存!A:K,3,FALSE),"")</f>
        <v/>
      </c>
      <c r="E269" s="13" t="str">
        <f>IFERROR(VLOOKUP(B269,库存!A:K,4,FALSE),"")</f>
        <v/>
      </c>
      <c r="F269" s="13" t="str">
        <f>IFERROR(VLOOKUP(B269,库存!A:K,5,FALSE),"")</f>
        <v/>
      </c>
      <c r="G269" s="14">
        <f>IFERROR(VLOOKUP(B269,库存!A:M,13,FALSE),"")</f>
        <v>0</v>
      </c>
      <c r="H269" s="17"/>
      <c r="I269" s="14">
        <f t="shared" si="13"/>
        <v>0</v>
      </c>
      <c r="J269" s="21" t="str">
        <f>IFERROR(VLOOKUP(B269,物料参数!B:H,6,FALSE),"")</f>
        <v/>
      </c>
      <c r="K269" s="22" t="str">
        <f t="shared" si="14"/>
        <v/>
      </c>
      <c r="L269" s="23" t="str">
        <f t="shared" si="12"/>
        <v/>
      </c>
      <c r="M269" s="17"/>
    </row>
    <row r="270" spans="1:13" ht="17.100000000000001" customHeight="1" x14ac:dyDescent="0.15">
      <c r="A270" s="17"/>
      <c r="B270" s="13">
        <f>物料参数!B270</f>
        <v>0</v>
      </c>
      <c r="C270" s="13" t="str">
        <f>IFERROR(VLOOKUP(B270,库存!A:K,2,FALSE),"")</f>
        <v/>
      </c>
      <c r="D270" s="13" t="str">
        <f>IFERROR(VLOOKUP(B270,库存!A:K,3,FALSE),"")</f>
        <v/>
      </c>
      <c r="E270" s="13" t="str">
        <f>IFERROR(VLOOKUP(B270,库存!A:K,4,FALSE),"")</f>
        <v/>
      </c>
      <c r="F270" s="13" t="str">
        <f>IFERROR(VLOOKUP(B270,库存!A:K,5,FALSE),"")</f>
        <v/>
      </c>
      <c r="G270" s="14">
        <f>IFERROR(VLOOKUP(B270,库存!A:M,13,FALSE),"")</f>
        <v>0</v>
      </c>
      <c r="H270" s="17"/>
      <c r="I270" s="14">
        <f t="shared" si="13"/>
        <v>0</v>
      </c>
      <c r="J270" s="21" t="str">
        <f>IFERROR(VLOOKUP(B270,物料参数!B:H,6,FALSE),"")</f>
        <v/>
      </c>
      <c r="K270" s="22" t="str">
        <f t="shared" si="14"/>
        <v/>
      </c>
      <c r="L270" s="23" t="str">
        <f t="shared" si="12"/>
        <v/>
      </c>
      <c r="M270" s="17"/>
    </row>
    <row r="271" spans="1:13" ht="17.100000000000001" customHeight="1" x14ac:dyDescent="0.15">
      <c r="A271" s="17"/>
      <c r="B271" s="13">
        <f>物料参数!B271</f>
        <v>0</v>
      </c>
      <c r="C271" s="13" t="str">
        <f>IFERROR(VLOOKUP(B271,库存!A:K,2,FALSE),"")</f>
        <v/>
      </c>
      <c r="D271" s="13" t="str">
        <f>IFERROR(VLOOKUP(B271,库存!A:K,3,FALSE),"")</f>
        <v/>
      </c>
      <c r="E271" s="13" t="str">
        <f>IFERROR(VLOOKUP(B271,库存!A:K,4,FALSE),"")</f>
        <v/>
      </c>
      <c r="F271" s="13" t="str">
        <f>IFERROR(VLOOKUP(B271,库存!A:K,5,FALSE),"")</f>
        <v/>
      </c>
      <c r="G271" s="14">
        <f>IFERROR(VLOOKUP(B271,库存!A:M,13,FALSE),"")</f>
        <v>0</v>
      </c>
      <c r="H271" s="17"/>
      <c r="I271" s="14">
        <f t="shared" si="13"/>
        <v>0</v>
      </c>
      <c r="J271" s="21" t="str">
        <f>IFERROR(VLOOKUP(B271,物料参数!B:H,6,FALSE),"")</f>
        <v/>
      </c>
      <c r="K271" s="22" t="str">
        <f t="shared" si="14"/>
        <v/>
      </c>
      <c r="L271" s="23" t="str">
        <f t="shared" si="12"/>
        <v/>
      </c>
      <c r="M271" s="17"/>
    </row>
    <row r="272" spans="1:13" ht="17.100000000000001" customHeight="1" x14ac:dyDescent="0.15">
      <c r="A272" s="17"/>
      <c r="B272" s="13">
        <f>物料参数!B272</f>
        <v>0</v>
      </c>
      <c r="C272" s="13" t="str">
        <f>IFERROR(VLOOKUP(B272,库存!A:K,2,FALSE),"")</f>
        <v/>
      </c>
      <c r="D272" s="13" t="str">
        <f>IFERROR(VLOOKUP(B272,库存!A:K,3,FALSE),"")</f>
        <v/>
      </c>
      <c r="E272" s="13" t="str">
        <f>IFERROR(VLOOKUP(B272,库存!A:K,4,FALSE),"")</f>
        <v/>
      </c>
      <c r="F272" s="13" t="str">
        <f>IFERROR(VLOOKUP(B272,库存!A:K,5,FALSE),"")</f>
        <v/>
      </c>
      <c r="G272" s="14">
        <f>IFERROR(VLOOKUP(B272,库存!A:M,13,FALSE),"")</f>
        <v>0</v>
      </c>
      <c r="H272" s="17"/>
      <c r="I272" s="14">
        <f t="shared" si="13"/>
        <v>0</v>
      </c>
      <c r="J272" s="21" t="str">
        <f>IFERROR(VLOOKUP(B272,物料参数!B:H,6,FALSE),"")</f>
        <v/>
      </c>
      <c r="K272" s="22" t="str">
        <f t="shared" si="14"/>
        <v/>
      </c>
      <c r="L272" s="23" t="str">
        <f t="shared" si="12"/>
        <v/>
      </c>
      <c r="M272" s="17"/>
    </row>
    <row r="273" spans="1:13" ht="17.100000000000001" customHeight="1" x14ac:dyDescent="0.15">
      <c r="A273" s="17"/>
      <c r="B273" s="13">
        <f>物料参数!B273</f>
        <v>0</v>
      </c>
      <c r="C273" s="13" t="str">
        <f>IFERROR(VLOOKUP(B273,库存!A:K,2,FALSE),"")</f>
        <v/>
      </c>
      <c r="D273" s="13" t="str">
        <f>IFERROR(VLOOKUP(B273,库存!A:K,3,FALSE),"")</f>
        <v/>
      </c>
      <c r="E273" s="13" t="str">
        <f>IFERROR(VLOOKUP(B273,库存!A:K,4,FALSE),"")</f>
        <v/>
      </c>
      <c r="F273" s="13" t="str">
        <f>IFERROR(VLOOKUP(B273,库存!A:K,5,FALSE),"")</f>
        <v/>
      </c>
      <c r="G273" s="14">
        <f>IFERROR(VLOOKUP(B273,库存!A:M,13,FALSE),"")</f>
        <v>0</v>
      </c>
      <c r="H273" s="17"/>
      <c r="I273" s="14">
        <f t="shared" si="13"/>
        <v>0</v>
      </c>
      <c r="J273" s="21" t="str">
        <f>IFERROR(VLOOKUP(B273,物料参数!B:H,6,FALSE),"")</f>
        <v/>
      </c>
      <c r="K273" s="22" t="str">
        <f t="shared" si="14"/>
        <v/>
      </c>
      <c r="L273" s="23" t="str">
        <f t="shared" si="12"/>
        <v/>
      </c>
      <c r="M273" s="17"/>
    </row>
    <row r="274" spans="1:13" ht="17.100000000000001" customHeight="1" x14ac:dyDescent="0.15">
      <c r="A274" s="17"/>
      <c r="B274" s="13">
        <f>物料参数!B274</f>
        <v>0</v>
      </c>
      <c r="C274" s="13" t="str">
        <f>IFERROR(VLOOKUP(B274,库存!A:K,2,FALSE),"")</f>
        <v/>
      </c>
      <c r="D274" s="13" t="str">
        <f>IFERROR(VLOOKUP(B274,库存!A:K,3,FALSE),"")</f>
        <v/>
      </c>
      <c r="E274" s="13" t="str">
        <f>IFERROR(VLOOKUP(B274,库存!A:K,4,FALSE),"")</f>
        <v/>
      </c>
      <c r="F274" s="13" t="str">
        <f>IFERROR(VLOOKUP(B274,库存!A:K,5,FALSE),"")</f>
        <v/>
      </c>
      <c r="G274" s="14">
        <f>IFERROR(VLOOKUP(B274,库存!A:M,13,FALSE),"")</f>
        <v>0</v>
      </c>
      <c r="H274" s="17"/>
      <c r="I274" s="14">
        <f t="shared" si="13"/>
        <v>0</v>
      </c>
      <c r="J274" s="21" t="str">
        <f>IFERROR(VLOOKUP(B274,物料参数!B:H,6,FALSE),"")</f>
        <v/>
      </c>
      <c r="K274" s="22" t="str">
        <f t="shared" si="14"/>
        <v/>
      </c>
      <c r="L274" s="23" t="str">
        <f t="shared" si="12"/>
        <v/>
      </c>
      <c r="M274" s="17"/>
    </row>
    <row r="275" spans="1:13" ht="17.100000000000001" customHeight="1" x14ac:dyDescent="0.15">
      <c r="A275" s="17"/>
      <c r="B275" s="13">
        <f>物料参数!B275</f>
        <v>0</v>
      </c>
      <c r="C275" s="13" t="str">
        <f>IFERROR(VLOOKUP(B275,库存!A:K,2,FALSE),"")</f>
        <v/>
      </c>
      <c r="D275" s="13" t="str">
        <f>IFERROR(VLOOKUP(B275,库存!A:K,3,FALSE),"")</f>
        <v/>
      </c>
      <c r="E275" s="13" t="str">
        <f>IFERROR(VLOOKUP(B275,库存!A:K,4,FALSE),"")</f>
        <v/>
      </c>
      <c r="F275" s="13" t="str">
        <f>IFERROR(VLOOKUP(B275,库存!A:K,5,FALSE),"")</f>
        <v/>
      </c>
      <c r="G275" s="14">
        <f>IFERROR(VLOOKUP(B275,库存!A:M,13,FALSE),"")</f>
        <v>0</v>
      </c>
      <c r="H275" s="17"/>
      <c r="I275" s="14">
        <f t="shared" si="13"/>
        <v>0</v>
      </c>
      <c r="J275" s="21" t="str">
        <f>IFERROR(VLOOKUP(B275,物料参数!B:H,6,FALSE),"")</f>
        <v/>
      </c>
      <c r="K275" s="22" t="str">
        <f t="shared" si="14"/>
        <v/>
      </c>
      <c r="L275" s="23" t="str">
        <f t="shared" si="12"/>
        <v/>
      </c>
      <c r="M275" s="17"/>
    </row>
    <row r="276" spans="1:13" ht="17.100000000000001" customHeight="1" x14ac:dyDescent="0.15">
      <c r="A276" s="17"/>
      <c r="B276" s="13">
        <f>物料参数!B276</f>
        <v>0</v>
      </c>
      <c r="C276" s="13" t="str">
        <f>IFERROR(VLOOKUP(B276,库存!A:K,2,FALSE),"")</f>
        <v/>
      </c>
      <c r="D276" s="13" t="str">
        <f>IFERROR(VLOOKUP(B276,库存!A:K,3,FALSE),"")</f>
        <v/>
      </c>
      <c r="E276" s="13" t="str">
        <f>IFERROR(VLOOKUP(B276,库存!A:K,4,FALSE),"")</f>
        <v/>
      </c>
      <c r="F276" s="13" t="str">
        <f>IFERROR(VLOOKUP(B276,库存!A:K,5,FALSE),"")</f>
        <v/>
      </c>
      <c r="G276" s="14">
        <f>IFERROR(VLOOKUP(B276,库存!A:M,13,FALSE),"")</f>
        <v>0</v>
      </c>
      <c r="H276" s="17"/>
      <c r="I276" s="14">
        <f t="shared" si="13"/>
        <v>0</v>
      </c>
      <c r="J276" s="21" t="str">
        <f>IFERROR(VLOOKUP(B276,物料参数!B:H,6,FALSE),"")</f>
        <v/>
      </c>
      <c r="K276" s="22" t="str">
        <f t="shared" si="14"/>
        <v/>
      </c>
      <c r="L276" s="23" t="str">
        <f t="shared" si="12"/>
        <v/>
      </c>
      <c r="M276" s="17"/>
    </row>
    <row r="277" spans="1:13" ht="17.100000000000001" customHeight="1" x14ac:dyDescent="0.15">
      <c r="A277" s="17"/>
      <c r="B277" s="13">
        <f>物料参数!B277</f>
        <v>0</v>
      </c>
      <c r="C277" s="13" t="str">
        <f>IFERROR(VLOOKUP(B277,库存!A:K,2,FALSE),"")</f>
        <v/>
      </c>
      <c r="D277" s="13" t="str">
        <f>IFERROR(VLOOKUP(B277,库存!A:K,3,FALSE),"")</f>
        <v/>
      </c>
      <c r="E277" s="13" t="str">
        <f>IFERROR(VLOOKUP(B277,库存!A:K,4,FALSE),"")</f>
        <v/>
      </c>
      <c r="F277" s="13" t="str">
        <f>IFERROR(VLOOKUP(B277,库存!A:K,5,FALSE),"")</f>
        <v/>
      </c>
      <c r="G277" s="14">
        <f>IFERROR(VLOOKUP(B277,库存!A:M,13,FALSE),"")</f>
        <v>0</v>
      </c>
      <c r="H277" s="17"/>
      <c r="I277" s="14">
        <f t="shared" si="13"/>
        <v>0</v>
      </c>
      <c r="J277" s="21" t="str">
        <f>IFERROR(VLOOKUP(B277,物料参数!B:H,6,FALSE),"")</f>
        <v/>
      </c>
      <c r="K277" s="22" t="str">
        <f t="shared" si="14"/>
        <v/>
      </c>
      <c r="L277" s="23" t="str">
        <f t="shared" ref="L277:L300" si="15">IF(I277&lt;0,"盘亏",IF(I277=0,"",IF(I277&gt;0,"盘盈","")))</f>
        <v/>
      </c>
      <c r="M277" s="17"/>
    </row>
    <row r="278" spans="1:13" ht="17.100000000000001" customHeight="1" x14ac:dyDescent="0.15">
      <c r="A278" s="17"/>
      <c r="B278" s="13">
        <f>物料参数!B278</f>
        <v>0</v>
      </c>
      <c r="C278" s="13" t="str">
        <f>IFERROR(VLOOKUP(B278,库存!A:K,2,FALSE),"")</f>
        <v/>
      </c>
      <c r="D278" s="13" t="str">
        <f>IFERROR(VLOOKUP(B278,库存!A:K,3,FALSE),"")</f>
        <v/>
      </c>
      <c r="E278" s="13" t="str">
        <f>IFERROR(VLOOKUP(B278,库存!A:K,4,FALSE),"")</f>
        <v/>
      </c>
      <c r="F278" s="13" t="str">
        <f>IFERROR(VLOOKUP(B278,库存!A:K,5,FALSE),"")</f>
        <v/>
      </c>
      <c r="G278" s="14">
        <f>IFERROR(VLOOKUP(B278,库存!A:M,13,FALSE),"")</f>
        <v>0</v>
      </c>
      <c r="H278" s="17"/>
      <c r="I278" s="14">
        <f t="shared" si="13"/>
        <v>0</v>
      </c>
      <c r="J278" s="21" t="str">
        <f>IFERROR(VLOOKUP(B278,物料参数!B:H,6,FALSE),"")</f>
        <v/>
      </c>
      <c r="K278" s="22" t="str">
        <f t="shared" si="14"/>
        <v/>
      </c>
      <c r="L278" s="23" t="str">
        <f t="shared" si="15"/>
        <v/>
      </c>
      <c r="M278" s="17"/>
    </row>
    <row r="279" spans="1:13" ht="17.100000000000001" customHeight="1" x14ac:dyDescent="0.15">
      <c r="A279" s="17"/>
      <c r="B279" s="13">
        <f>物料参数!B279</f>
        <v>0</v>
      </c>
      <c r="C279" s="13" t="str">
        <f>IFERROR(VLOOKUP(B279,库存!A:K,2,FALSE),"")</f>
        <v/>
      </c>
      <c r="D279" s="13" t="str">
        <f>IFERROR(VLOOKUP(B279,库存!A:K,3,FALSE),"")</f>
        <v/>
      </c>
      <c r="E279" s="13" t="str">
        <f>IFERROR(VLOOKUP(B279,库存!A:K,4,FALSE),"")</f>
        <v/>
      </c>
      <c r="F279" s="13" t="str">
        <f>IFERROR(VLOOKUP(B279,库存!A:K,5,FALSE),"")</f>
        <v/>
      </c>
      <c r="G279" s="14">
        <f>IFERROR(VLOOKUP(B279,库存!A:M,13,FALSE),"")</f>
        <v>0</v>
      </c>
      <c r="H279" s="17"/>
      <c r="I279" s="14">
        <f t="shared" si="13"/>
        <v>0</v>
      </c>
      <c r="J279" s="21" t="str">
        <f>IFERROR(VLOOKUP(B279,物料参数!B:H,6,FALSE),"")</f>
        <v/>
      </c>
      <c r="K279" s="22" t="str">
        <f t="shared" si="14"/>
        <v/>
      </c>
      <c r="L279" s="23" t="str">
        <f t="shared" si="15"/>
        <v/>
      </c>
      <c r="M279" s="17"/>
    </row>
    <row r="280" spans="1:13" ht="17.100000000000001" customHeight="1" x14ac:dyDescent="0.15">
      <c r="A280" s="17"/>
      <c r="B280" s="13">
        <f>物料参数!B280</f>
        <v>0</v>
      </c>
      <c r="C280" s="13" t="str">
        <f>IFERROR(VLOOKUP(B280,库存!A:K,2,FALSE),"")</f>
        <v/>
      </c>
      <c r="D280" s="13" t="str">
        <f>IFERROR(VLOOKUP(B280,库存!A:K,3,FALSE),"")</f>
        <v/>
      </c>
      <c r="E280" s="13" t="str">
        <f>IFERROR(VLOOKUP(B280,库存!A:K,4,FALSE),"")</f>
        <v/>
      </c>
      <c r="F280" s="13" t="str">
        <f>IFERROR(VLOOKUP(B280,库存!A:K,5,FALSE),"")</f>
        <v/>
      </c>
      <c r="G280" s="14">
        <f>IFERROR(VLOOKUP(B280,库存!A:M,13,FALSE),"")</f>
        <v>0</v>
      </c>
      <c r="H280" s="17"/>
      <c r="I280" s="14">
        <f t="shared" si="13"/>
        <v>0</v>
      </c>
      <c r="J280" s="21" t="str">
        <f>IFERROR(VLOOKUP(B280,物料参数!B:H,6,FALSE),"")</f>
        <v/>
      </c>
      <c r="K280" s="22" t="str">
        <f t="shared" si="14"/>
        <v/>
      </c>
      <c r="L280" s="23" t="str">
        <f t="shared" si="15"/>
        <v/>
      </c>
      <c r="M280" s="17"/>
    </row>
    <row r="281" spans="1:13" ht="17.100000000000001" customHeight="1" x14ac:dyDescent="0.15">
      <c r="A281" s="17"/>
      <c r="B281" s="13">
        <f>物料参数!B281</f>
        <v>0</v>
      </c>
      <c r="C281" s="13" t="str">
        <f>IFERROR(VLOOKUP(B281,库存!A:K,2,FALSE),"")</f>
        <v/>
      </c>
      <c r="D281" s="13" t="str">
        <f>IFERROR(VLOOKUP(B281,库存!A:K,3,FALSE),"")</f>
        <v/>
      </c>
      <c r="E281" s="13" t="str">
        <f>IFERROR(VLOOKUP(B281,库存!A:K,4,FALSE),"")</f>
        <v/>
      </c>
      <c r="F281" s="13" t="str">
        <f>IFERROR(VLOOKUP(B281,库存!A:K,5,FALSE),"")</f>
        <v/>
      </c>
      <c r="G281" s="14">
        <f>IFERROR(VLOOKUP(B281,库存!A:M,13,FALSE),"")</f>
        <v>0</v>
      </c>
      <c r="H281" s="17"/>
      <c r="I281" s="14">
        <f t="shared" si="13"/>
        <v>0</v>
      </c>
      <c r="J281" s="21" t="str">
        <f>IFERROR(VLOOKUP(B281,物料参数!B:H,6,FALSE),"")</f>
        <v/>
      </c>
      <c r="K281" s="22" t="str">
        <f t="shared" si="14"/>
        <v/>
      </c>
      <c r="L281" s="23" t="str">
        <f t="shared" si="15"/>
        <v/>
      </c>
      <c r="M281" s="17"/>
    </row>
    <row r="282" spans="1:13" ht="17.100000000000001" customHeight="1" x14ac:dyDescent="0.15">
      <c r="A282" s="17"/>
      <c r="B282" s="13">
        <f>物料参数!B282</f>
        <v>0</v>
      </c>
      <c r="C282" s="13" t="str">
        <f>IFERROR(VLOOKUP(B282,库存!A:K,2,FALSE),"")</f>
        <v/>
      </c>
      <c r="D282" s="13" t="str">
        <f>IFERROR(VLOOKUP(B282,库存!A:K,3,FALSE),"")</f>
        <v/>
      </c>
      <c r="E282" s="13" t="str">
        <f>IFERROR(VLOOKUP(B282,库存!A:K,4,FALSE),"")</f>
        <v/>
      </c>
      <c r="F282" s="13" t="str">
        <f>IFERROR(VLOOKUP(B282,库存!A:K,5,FALSE),"")</f>
        <v/>
      </c>
      <c r="G282" s="14">
        <f>IFERROR(VLOOKUP(B282,库存!A:M,13,FALSE),"")</f>
        <v>0</v>
      </c>
      <c r="H282" s="17"/>
      <c r="I282" s="14">
        <f t="shared" si="13"/>
        <v>0</v>
      </c>
      <c r="J282" s="21" t="str">
        <f>IFERROR(VLOOKUP(B282,物料参数!B:H,6,FALSE),"")</f>
        <v/>
      </c>
      <c r="K282" s="22" t="str">
        <f t="shared" si="14"/>
        <v/>
      </c>
      <c r="L282" s="23" t="str">
        <f t="shared" si="15"/>
        <v/>
      </c>
      <c r="M282" s="17"/>
    </row>
    <row r="283" spans="1:13" ht="17.100000000000001" customHeight="1" x14ac:dyDescent="0.15">
      <c r="A283" s="17"/>
      <c r="B283" s="13">
        <f>物料参数!B283</f>
        <v>0</v>
      </c>
      <c r="C283" s="13" t="str">
        <f>IFERROR(VLOOKUP(B283,库存!A:K,2,FALSE),"")</f>
        <v/>
      </c>
      <c r="D283" s="13" t="str">
        <f>IFERROR(VLOOKUP(B283,库存!A:K,3,FALSE),"")</f>
        <v/>
      </c>
      <c r="E283" s="13" t="str">
        <f>IFERROR(VLOOKUP(B283,库存!A:K,4,FALSE),"")</f>
        <v/>
      </c>
      <c r="F283" s="13" t="str">
        <f>IFERROR(VLOOKUP(B283,库存!A:K,5,FALSE),"")</f>
        <v/>
      </c>
      <c r="G283" s="14">
        <f>IFERROR(VLOOKUP(B283,库存!A:M,13,FALSE),"")</f>
        <v>0</v>
      </c>
      <c r="H283" s="17"/>
      <c r="I283" s="14">
        <f t="shared" si="13"/>
        <v>0</v>
      </c>
      <c r="J283" s="21" t="str">
        <f>IFERROR(VLOOKUP(B283,物料参数!B:H,6,FALSE),"")</f>
        <v/>
      </c>
      <c r="K283" s="22" t="str">
        <f t="shared" si="14"/>
        <v/>
      </c>
      <c r="L283" s="23" t="str">
        <f t="shared" si="15"/>
        <v/>
      </c>
      <c r="M283" s="17"/>
    </row>
    <row r="284" spans="1:13" ht="17.100000000000001" customHeight="1" x14ac:dyDescent="0.15">
      <c r="A284" s="17"/>
      <c r="B284" s="13">
        <f>物料参数!B284</f>
        <v>0</v>
      </c>
      <c r="C284" s="13" t="str">
        <f>IFERROR(VLOOKUP(B284,库存!A:K,2,FALSE),"")</f>
        <v/>
      </c>
      <c r="D284" s="13" t="str">
        <f>IFERROR(VLOOKUP(B284,库存!A:K,3,FALSE),"")</f>
        <v/>
      </c>
      <c r="E284" s="13" t="str">
        <f>IFERROR(VLOOKUP(B284,库存!A:K,4,FALSE),"")</f>
        <v/>
      </c>
      <c r="F284" s="13" t="str">
        <f>IFERROR(VLOOKUP(B284,库存!A:K,5,FALSE),"")</f>
        <v/>
      </c>
      <c r="G284" s="14">
        <f>IFERROR(VLOOKUP(B284,库存!A:M,13,FALSE),"")</f>
        <v>0</v>
      </c>
      <c r="H284" s="17"/>
      <c r="I284" s="14">
        <f t="shared" si="13"/>
        <v>0</v>
      </c>
      <c r="J284" s="21" t="str">
        <f>IFERROR(VLOOKUP(B284,物料参数!B:H,6,FALSE),"")</f>
        <v/>
      </c>
      <c r="K284" s="22" t="str">
        <f t="shared" si="14"/>
        <v/>
      </c>
      <c r="L284" s="23" t="str">
        <f t="shared" si="15"/>
        <v/>
      </c>
      <c r="M284" s="17"/>
    </row>
    <row r="285" spans="1:13" ht="17.100000000000001" customHeight="1" x14ac:dyDescent="0.15">
      <c r="A285" s="17"/>
      <c r="B285" s="13">
        <f>物料参数!B285</f>
        <v>0</v>
      </c>
      <c r="C285" s="13" t="str">
        <f>IFERROR(VLOOKUP(B285,库存!A:K,2,FALSE),"")</f>
        <v/>
      </c>
      <c r="D285" s="13" t="str">
        <f>IFERROR(VLOOKUP(B285,库存!A:K,3,FALSE),"")</f>
        <v/>
      </c>
      <c r="E285" s="13" t="str">
        <f>IFERROR(VLOOKUP(B285,库存!A:K,4,FALSE),"")</f>
        <v/>
      </c>
      <c r="F285" s="13" t="str">
        <f>IFERROR(VLOOKUP(B285,库存!A:K,5,FALSE),"")</f>
        <v/>
      </c>
      <c r="G285" s="14">
        <f>IFERROR(VLOOKUP(B285,库存!A:M,13,FALSE),"")</f>
        <v>0</v>
      </c>
      <c r="H285" s="17"/>
      <c r="I285" s="14">
        <f t="shared" si="13"/>
        <v>0</v>
      </c>
      <c r="J285" s="21" t="str">
        <f>IFERROR(VLOOKUP(B285,物料参数!B:H,6,FALSE),"")</f>
        <v/>
      </c>
      <c r="K285" s="22" t="str">
        <f t="shared" si="14"/>
        <v/>
      </c>
      <c r="L285" s="23" t="str">
        <f t="shared" si="15"/>
        <v/>
      </c>
      <c r="M285" s="17"/>
    </row>
    <row r="286" spans="1:13" ht="17.100000000000001" customHeight="1" x14ac:dyDescent="0.15">
      <c r="A286" s="17"/>
      <c r="B286" s="13">
        <f>物料参数!B286</f>
        <v>0</v>
      </c>
      <c r="C286" s="13" t="str">
        <f>IFERROR(VLOOKUP(B286,库存!A:K,2,FALSE),"")</f>
        <v/>
      </c>
      <c r="D286" s="13" t="str">
        <f>IFERROR(VLOOKUP(B286,库存!A:K,3,FALSE),"")</f>
        <v/>
      </c>
      <c r="E286" s="13" t="str">
        <f>IFERROR(VLOOKUP(B286,库存!A:K,4,FALSE),"")</f>
        <v/>
      </c>
      <c r="F286" s="13" t="str">
        <f>IFERROR(VLOOKUP(B286,库存!A:K,5,FALSE),"")</f>
        <v/>
      </c>
      <c r="G286" s="14">
        <f>IFERROR(VLOOKUP(B286,库存!A:M,13,FALSE),"")</f>
        <v>0</v>
      </c>
      <c r="H286" s="17"/>
      <c r="I286" s="14">
        <f t="shared" si="13"/>
        <v>0</v>
      </c>
      <c r="J286" s="21" t="str">
        <f>IFERROR(VLOOKUP(B286,物料参数!B:H,6,FALSE),"")</f>
        <v/>
      </c>
      <c r="K286" s="22" t="str">
        <f t="shared" si="14"/>
        <v/>
      </c>
      <c r="L286" s="23" t="str">
        <f t="shared" si="15"/>
        <v/>
      </c>
      <c r="M286" s="17"/>
    </row>
    <row r="287" spans="1:13" ht="17.100000000000001" customHeight="1" x14ac:dyDescent="0.15">
      <c r="A287" s="17"/>
      <c r="B287" s="13">
        <f>物料参数!B287</f>
        <v>0</v>
      </c>
      <c r="C287" s="13" t="str">
        <f>IFERROR(VLOOKUP(B287,库存!A:K,2,FALSE),"")</f>
        <v/>
      </c>
      <c r="D287" s="13" t="str">
        <f>IFERROR(VLOOKUP(B287,库存!A:K,3,FALSE),"")</f>
        <v/>
      </c>
      <c r="E287" s="13" t="str">
        <f>IFERROR(VLOOKUP(B287,库存!A:K,4,FALSE),"")</f>
        <v/>
      </c>
      <c r="F287" s="13" t="str">
        <f>IFERROR(VLOOKUP(B287,库存!A:K,5,FALSE),"")</f>
        <v/>
      </c>
      <c r="G287" s="14">
        <f>IFERROR(VLOOKUP(B287,库存!A:M,13,FALSE),"")</f>
        <v>0</v>
      </c>
      <c r="H287" s="17"/>
      <c r="I287" s="14">
        <f t="shared" si="13"/>
        <v>0</v>
      </c>
      <c r="J287" s="21" t="str">
        <f>IFERROR(VLOOKUP(B287,物料参数!B:H,6,FALSE),"")</f>
        <v/>
      </c>
      <c r="K287" s="22" t="str">
        <f t="shared" si="14"/>
        <v/>
      </c>
      <c r="L287" s="23" t="str">
        <f t="shared" si="15"/>
        <v/>
      </c>
      <c r="M287" s="17"/>
    </row>
    <row r="288" spans="1:13" ht="17.100000000000001" customHeight="1" x14ac:dyDescent="0.15">
      <c r="A288" s="17"/>
      <c r="B288" s="13">
        <f>物料参数!B288</f>
        <v>0</v>
      </c>
      <c r="C288" s="13" t="str">
        <f>IFERROR(VLOOKUP(B288,库存!A:K,2,FALSE),"")</f>
        <v/>
      </c>
      <c r="D288" s="13" t="str">
        <f>IFERROR(VLOOKUP(B288,库存!A:K,3,FALSE),"")</f>
        <v/>
      </c>
      <c r="E288" s="13" t="str">
        <f>IFERROR(VLOOKUP(B288,库存!A:K,4,FALSE),"")</f>
        <v/>
      </c>
      <c r="F288" s="13" t="str">
        <f>IFERROR(VLOOKUP(B288,库存!A:K,5,FALSE),"")</f>
        <v/>
      </c>
      <c r="G288" s="14">
        <f>IFERROR(VLOOKUP(B288,库存!A:M,13,FALSE),"")</f>
        <v>0</v>
      </c>
      <c r="H288" s="17"/>
      <c r="I288" s="14">
        <f t="shared" si="13"/>
        <v>0</v>
      </c>
      <c r="J288" s="21" t="str">
        <f>IFERROR(VLOOKUP(B288,物料参数!B:H,6,FALSE),"")</f>
        <v/>
      </c>
      <c r="K288" s="22" t="str">
        <f t="shared" si="14"/>
        <v/>
      </c>
      <c r="L288" s="23" t="str">
        <f t="shared" si="15"/>
        <v/>
      </c>
      <c r="M288" s="17"/>
    </row>
    <row r="289" spans="1:13" ht="17.100000000000001" customHeight="1" x14ac:dyDescent="0.15">
      <c r="A289" s="17"/>
      <c r="B289" s="13">
        <f>物料参数!B289</f>
        <v>0</v>
      </c>
      <c r="C289" s="13" t="str">
        <f>IFERROR(VLOOKUP(B289,库存!A:K,2,FALSE),"")</f>
        <v/>
      </c>
      <c r="D289" s="13" t="str">
        <f>IFERROR(VLOOKUP(B289,库存!A:K,3,FALSE),"")</f>
        <v/>
      </c>
      <c r="E289" s="13" t="str">
        <f>IFERROR(VLOOKUP(B289,库存!A:K,4,FALSE),"")</f>
        <v/>
      </c>
      <c r="F289" s="13" t="str">
        <f>IFERROR(VLOOKUP(B289,库存!A:K,5,FALSE),"")</f>
        <v/>
      </c>
      <c r="G289" s="14">
        <f>IFERROR(VLOOKUP(B289,库存!A:M,13,FALSE),"")</f>
        <v>0</v>
      </c>
      <c r="H289" s="17"/>
      <c r="I289" s="14">
        <f t="shared" si="13"/>
        <v>0</v>
      </c>
      <c r="J289" s="21" t="str">
        <f>IFERROR(VLOOKUP(B289,物料参数!B:H,6,FALSE),"")</f>
        <v/>
      </c>
      <c r="K289" s="22" t="str">
        <f t="shared" si="14"/>
        <v/>
      </c>
      <c r="L289" s="23" t="str">
        <f t="shared" si="15"/>
        <v/>
      </c>
      <c r="M289" s="17"/>
    </row>
    <row r="290" spans="1:13" ht="17.100000000000001" customHeight="1" x14ac:dyDescent="0.15">
      <c r="A290" s="17"/>
      <c r="B290" s="13">
        <f>物料参数!B290</f>
        <v>0</v>
      </c>
      <c r="C290" s="13" t="str">
        <f>IFERROR(VLOOKUP(B290,库存!A:K,2,FALSE),"")</f>
        <v/>
      </c>
      <c r="D290" s="13" t="str">
        <f>IFERROR(VLOOKUP(B290,库存!A:K,3,FALSE),"")</f>
        <v/>
      </c>
      <c r="E290" s="13" t="str">
        <f>IFERROR(VLOOKUP(B290,库存!A:K,4,FALSE),"")</f>
        <v/>
      </c>
      <c r="F290" s="13" t="str">
        <f>IFERROR(VLOOKUP(B290,库存!A:K,5,FALSE),"")</f>
        <v/>
      </c>
      <c r="G290" s="14">
        <f>IFERROR(VLOOKUP(B290,库存!A:M,13,FALSE),"")</f>
        <v>0</v>
      </c>
      <c r="H290" s="17"/>
      <c r="I290" s="14">
        <f t="shared" si="13"/>
        <v>0</v>
      </c>
      <c r="J290" s="21" t="str">
        <f>IFERROR(VLOOKUP(B290,物料参数!B:H,6,FALSE),"")</f>
        <v/>
      </c>
      <c r="K290" s="22" t="str">
        <f t="shared" si="14"/>
        <v/>
      </c>
      <c r="L290" s="23" t="str">
        <f t="shared" si="15"/>
        <v/>
      </c>
      <c r="M290" s="17"/>
    </row>
    <row r="291" spans="1:13" ht="17.100000000000001" customHeight="1" x14ac:dyDescent="0.15">
      <c r="A291" s="17"/>
      <c r="B291" s="13">
        <f>物料参数!B291</f>
        <v>0</v>
      </c>
      <c r="C291" s="13" t="str">
        <f>IFERROR(VLOOKUP(B291,库存!A:K,2,FALSE),"")</f>
        <v/>
      </c>
      <c r="D291" s="13" t="str">
        <f>IFERROR(VLOOKUP(B291,库存!A:K,3,FALSE),"")</f>
        <v/>
      </c>
      <c r="E291" s="13" t="str">
        <f>IFERROR(VLOOKUP(B291,库存!A:K,4,FALSE),"")</f>
        <v/>
      </c>
      <c r="F291" s="13" t="str">
        <f>IFERROR(VLOOKUP(B291,库存!A:K,5,FALSE),"")</f>
        <v/>
      </c>
      <c r="G291" s="14">
        <f>IFERROR(VLOOKUP(B291,库存!A:M,13,FALSE),"")</f>
        <v>0</v>
      </c>
      <c r="H291" s="17"/>
      <c r="I291" s="14">
        <f t="shared" si="13"/>
        <v>0</v>
      </c>
      <c r="J291" s="21" t="str">
        <f>IFERROR(VLOOKUP(B291,物料参数!B:H,6,FALSE),"")</f>
        <v/>
      </c>
      <c r="K291" s="22" t="str">
        <f t="shared" si="14"/>
        <v/>
      </c>
      <c r="L291" s="23" t="str">
        <f t="shared" si="15"/>
        <v/>
      </c>
      <c r="M291" s="17"/>
    </row>
    <row r="292" spans="1:13" ht="17.100000000000001" customHeight="1" x14ac:dyDescent="0.15">
      <c r="A292" s="17"/>
      <c r="B292" s="13">
        <f>物料参数!B292</f>
        <v>0</v>
      </c>
      <c r="C292" s="13" t="str">
        <f>IFERROR(VLOOKUP(B292,库存!A:K,2,FALSE),"")</f>
        <v/>
      </c>
      <c r="D292" s="13" t="str">
        <f>IFERROR(VLOOKUP(B292,库存!A:K,3,FALSE),"")</f>
        <v/>
      </c>
      <c r="E292" s="13" t="str">
        <f>IFERROR(VLOOKUP(B292,库存!A:K,4,FALSE),"")</f>
        <v/>
      </c>
      <c r="F292" s="13" t="str">
        <f>IFERROR(VLOOKUP(B292,库存!A:K,5,FALSE),"")</f>
        <v/>
      </c>
      <c r="G292" s="14">
        <f>IFERROR(VLOOKUP(B292,库存!A:M,13,FALSE),"")</f>
        <v>0</v>
      </c>
      <c r="H292" s="17"/>
      <c r="I292" s="14">
        <f t="shared" si="13"/>
        <v>0</v>
      </c>
      <c r="J292" s="21" t="str">
        <f>IFERROR(VLOOKUP(B292,物料参数!B:H,6,FALSE),"")</f>
        <v/>
      </c>
      <c r="K292" s="22" t="str">
        <f t="shared" si="14"/>
        <v/>
      </c>
      <c r="L292" s="23" t="str">
        <f t="shared" si="15"/>
        <v/>
      </c>
      <c r="M292" s="17"/>
    </row>
    <row r="293" spans="1:13" ht="17.100000000000001" customHeight="1" x14ac:dyDescent="0.15">
      <c r="A293" s="17"/>
      <c r="B293" s="13">
        <f>物料参数!B293</f>
        <v>0</v>
      </c>
      <c r="C293" s="13" t="str">
        <f>IFERROR(VLOOKUP(B293,库存!A:K,2,FALSE),"")</f>
        <v/>
      </c>
      <c r="D293" s="13" t="str">
        <f>IFERROR(VLOOKUP(B293,库存!A:K,3,FALSE),"")</f>
        <v/>
      </c>
      <c r="E293" s="13" t="str">
        <f>IFERROR(VLOOKUP(B293,库存!A:K,4,FALSE),"")</f>
        <v/>
      </c>
      <c r="F293" s="13" t="str">
        <f>IFERROR(VLOOKUP(B293,库存!A:K,5,FALSE),"")</f>
        <v/>
      </c>
      <c r="G293" s="14">
        <f>IFERROR(VLOOKUP(B293,库存!A:M,13,FALSE),"")</f>
        <v>0</v>
      </c>
      <c r="H293" s="17"/>
      <c r="I293" s="14">
        <f t="shared" si="13"/>
        <v>0</v>
      </c>
      <c r="J293" s="21" t="str">
        <f>IFERROR(VLOOKUP(B293,物料参数!B:H,6,FALSE),"")</f>
        <v/>
      </c>
      <c r="K293" s="22" t="str">
        <f t="shared" si="14"/>
        <v/>
      </c>
      <c r="L293" s="23" t="str">
        <f t="shared" si="15"/>
        <v/>
      </c>
      <c r="M293" s="17"/>
    </row>
    <row r="294" spans="1:13" ht="17.100000000000001" customHeight="1" x14ac:dyDescent="0.15">
      <c r="A294" s="17"/>
      <c r="B294" s="13">
        <f>物料参数!B294</f>
        <v>0</v>
      </c>
      <c r="C294" s="13" t="str">
        <f>IFERROR(VLOOKUP(B294,库存!A:K,2,FALSE),"")</f>
        <v/>
      </c>
      <c r="D294" s="13" t="str">
        <f>IFERROR(VLOOKUP(B294,库存!A:K,3,FALSE),"")</f>
        <v/>
      </c>
      <c r="E294" s="13" t="str">
        <f>IFERROR(VLOOKUP(B294,库存!A:K,4,FALSE),"")</f>
        <v/>
      </c>
      <c r="F294" s="13" t="str">
        <f>IFERROR(VLOOKUP(B294,库存!A:K,5,FALSE),"")</f>
        <v/>
      </c>
      <c r="G294" s="14">
        <f>IFERROR(VLOOKUP(B294,库存!A:M,13,FALSE),"")</f>
        <v>0</v>
      </c>
      <c r="H294" s="17"/>
      <c r="I294" s="14">
        <f t="shared" si="13"/>
        <v>0</v>
      </c>
      <c r="J294" s="21" t="str">
        <f>IFERROR(VLOOKUP(B294,物料参数!B:H,6,FALSE),"")</f>
        <v/>
      </c>
      <c r="K294" s="22" t="str">
        <f t="shared" si="14"/>
        <v/>
      </c>
      <c r="L294" s="23" t="str">
        <f t="shared" si="15"/>
        <v/>
      </c>
      <c r="M294" s="17"/>
    </row>
    <row r="295" spans="1:13" ht="17.100000000000001" customHeight="1" x14ac:dyDescent="0.15">
      <c r="A295" s="17"/>
      <c r="B295" s="13">
        <f>物料参数!B295</f>
        <v>0</v>
      </c>
      <c r="C295" s="13" t="str">
        <f>IFERROR(VLOOKUP(B295,库存!A:K,2,FALSE),"")</f>
        <v/>
      </c>
      <c r="D295" s="13" t="str">
        <f>IFERROR(VLOOKUP(B295,库存!A:K,3,FALSE),"")</f>
        <v/>
      </c>
      <c r="E295" s="13" t="str">
        <f>IFERROR(VLOOKUP(B295,库存!A:K,4,FALSE),"")</f>
        <v/>
      </c>
      <c r="F295" s="13" t="str">
        <f>IFERROR(VLOOKUP(B295,库存!A:K,5,FALSE),"")</f>
        <v/>
      </c>
      <c r="G295" s="14">
        <f>IFERROR(VLOOKUP(B295,库存!A:M,13,FALSE),"")</f>
        <v>0</v>
      </c>
      <c r="H295" s="17"/>
      <c r="I295" s="14">
        <f t="shared" si="13"/>
        <v>0</v>
      </c>
      <c r="J295" s="21" t="str">
        <f>IFERROR(VLOOKUP(B295,物料参数!B:H,6,FALSE),"")</f>
        <v/>
      </c>
      <c r="K295" s="22" t="str">
        <f t="shared" si="14"/>
        <v/>
      </c>
      <c r="L295" s="23" t="str">
        <f t="shared" si="15"/>
        <v/>
      </c>
      <c r="M295" s="17"/>
    </row>
    <row r="296" spans="1:13" ht="17.100000000000001" customHeight="1" x14ac:dyDescent="0.15">
      <c r="A296" s="17"/>
      <c r="B296" s="13">
        <f>物料参数!B296</f>
        <v>0</v>
      </c>
      <c r="C296" s="13" t="str">
        <f>IFERROR(VLOOKUP(B296,库存!A:K,2,FALSE),"")</f>
        <v/>
      </c>
      <c r="D296" s="13" t="str">
        <f>IFERROR(VLOOKUP(B296,库存!A:K,3,FALSE),"")</f>
        <v/>
      </c>
      <c r="E296" s="13" t="str">
        <f>IFERROR(VLOOKUP(B296,库存!A:K,4,FALSE),"")</f>
        <v/>
      </c>
      <c r="F296" s="13" t="str">
        <f>IFERROR(VLOOKUP(B296,库存!A:K,5,FALSE),"")</f>
        <v/>
      </c>
      <c r="G296" s="14">
        <f>IFERROR(VLOOKUP(B296,库存!A:M,13,FALSE),"")</f>
        <v>0</v>
      </c>
      <c r="H296" s="17"/>
      <c r="I296" s="14">
        <f t="shared" si="13"/>
        <v>0</v>
      </c>
      <c r="J296" s="21" t="str">
        <f>IFERROR(VLOOKUP(B296,物料参数!B:H,6,FALSE),"")</f>
        <v/>
      </c>
      <c r="K296" s="22" t="str">
        <f t="shared" si="14"/>
        <v/>
      </c>
      <c r="L296" s="23" t="str">
        <f t="shared" si="15"/>
        <v/>
      </c>
      <c r="M296" s="17"/>
    </row>
    <row r="297" spans="1:13" ht="17.100000000000001" customHeight="1" x14ac:dyDescent="0.15">
      <c r="A297" s="17"/>
      <c r="B297" s="13">
        <f>物料参数!B297</f>
        <v>0</v>
      </c>
      <c r="C297" s="13" t="str">
        <f>IFERROR(VLOOKUP(B297,库存!A:K,2,FALSE),"")</f>
        <v/>
      </c>
      <c r="D297" s="13" t="str">
        <f>IFERROR(VLOOKUP(B297,库存!A:K,3,FALSE),"")</f>
        <v/>
      </c>
      <c r="E297" s="13" t="str">
        <f>IFERROR(VLOOKUP(B297,库存!A:K,4,FALSE),"")</f>
        <v/>
      </c>
      <c r="F297" s="13" t="str">
        <f>IFERROR(VLOOKUP(B297,库存!A:K,5,FALSE),"")</f>
        <v/>
      </c>
      <c r="G297" s="14">
        <f>IFERROR(VLOOKUP(B297,库存!A:M,13,FALSE),"")</f>
        <v>0</v>
      </c>
      <c r="H297" s="17"/>
      <c r="I297" s="14">
        <f t="shared" si="13"/>
        <v>0</v>
      </c>
      <c r="J297" s="21" t="str">
        <f>IFERROR(VLOOKUP(B297,物料参数!B:H,6,FALSE),"")</f>
        <v/>
      </c>
      <c r="K297" s="22" t="str">
        <f t="shared" si="14"/>
        <v/>
      </c>
      <c r="L297" s="23" t="str">
        <f t="shared" si="15"/>
        <v/>
      </c>
      <c r="M297" s="17"/>
    </row>
    <row r="298" spans="1:13" ht="17.100000000000001" customHeight="1" x14ac:dyDescent="0.15">
      <c r="A298" s="17"/>
      <c r="B298" s="13">
        <f>物料参数!B298</f>
        <v>0</v>
      </c>
      <c r="C298" s="13" t="str">
        <f>IFERROR(VLOOKUP(B298,库存!A:K,2,FALSE),"")</f>
        <v/>
      </c>
      <c r="D298" s="13" t="str">
        <f>IFERROR(VLOOKUP(B298,库存!A:K,3,FALSE),"")</f>
        <v/>
      </c>
      <c r="E298" s="13" t="str">
        <f>IFERROR(VLOOKUP(B298,库存!A:K,4,FALSE),"")</f>
        <v/>
      </c>
      <c r="F298" s="13" t="str">
        <f>IFERROR(VLOOKUP(B298,库存!A:K,5,FALSE),"")</f>
        <v/>
      </c>
      <c r="G298" s="14">
        <f>IFERROR(VLOOKUP(B298,库存!A:M,13,FALSE),"")</f>
        <v>0</v>
      </c>
      <c r="H298" s="17"/>
      <c r="I298" s="14">
        <f t="shared" si="13"/>
        <v>0</v>
      </c>
      <c r="J298" s="21" t="str">
        <f>IFERROR(VLOOKUP(B298,物料参数!B:H,6,FALSE),"")</f>
        <v/>
      </c>
      <c r="K298" s="22" t="str">
        <f t="shared" si="14"/>
        <v/>
      </c>
      <c r="L298" s="23" t="str">
        <f t="shared" si="15"/>
        <v/>
      </c>
      <c r="M298" s="17"/>
    </row>
    <row r="299" spans="1:13" ht="17.100000000000001" customHeight="1" x14ac:dyDescent="0.15">
      <c r="A299" s="17"/>
      <c r="B299" s="13">
        <f>物料参数!B299</f>
        <v>0</v>
      </c>
      <c r="C299" s="13" t="str">
        <f>IFERROR(VLOOKUP(B299,库存!A:K,2,FALSE),"")</f>
        <v/>
      </c>
      <c r="D299" s="13" t="str">
        <f>IFERROR(VLOOKUP(B299,库存!A:K,3,FALSE),"")</f>
        <v/>
      </c>
      <c r="E299" s="13" t="str">
        <f>IFERROR(VLOOKUP(B299,库存!A:K,4,FALSE),"")</f>
        <v/>
      </c>
      <c r="F299" s="13" t="str">
        <f>IFERROR(VLOOKUP(B299,库存!A:K,5,FALSE),"")</f>
        <v/>
      </c>
      <c r="G299" s="14">
        <f>IFERROR(VLOOKUP(B299,库存!A:M,13,FALSE),"")</f>
        <v>0</v>
      </c>
      <c r="H299" s="17"/>
      <c r="I299" s="14">
        <f t="shared" si="13"/>
        <v>0</v>
      </c>
      <c r="J299" s="21" t="str">
        <f>IFERROR(VLOOKUP(B299,物料参数!B:H,6,FALSE),"")</f>
        <v/>
      </c>
      <c r="K299" s="22" t="str">
        <f t="shared" si="14"/>
        <v/>
      </c>
      <c r="L299" s="23" t="str">
        <f t="shared" si="15"/>
        <v/>
      </c>
      <c r="M299" s="17"/>
    </row>
    <row r="300" spans="1:13" ht="17.100000000000001" customHeight="1" x14ac:dyDescent="0.15">
      <c r="A300" s="17"/>
      <c r="B300" s="13">
        <f>物料参数!B300</f>
        <v>0</v>
      </c>
      <c r="C300" s="13" t="str">
        <f>IFERROR(VLOOKUP(B300,库存!A:K,2,FALSE),"")</f>
        <v/>
      </c>
      <c r="D300" s="13" t="str">
        <f>IFERROR(VLOOKUP(B300,库存!A:K,3,FALSE),"")</f>
        <v/>
      </c>
      <c r="E300" s="13" t="str">
        <f>IFERROR(VLOOKUP(B300,库存!A:K,4,FALSE),"")</f>
        <v/>
      </c>
      <c r="F300" s="13" t="str">
        <f>IFERROR(VLOOKUP(B300,库存!A:K,5,FALSE),"")</f>
        <v/>
      </c>
      <c r="G300" s="14">
        <f>IFERROR(VLOOKUP(B300,库存!A:M,13,FALSE),"")</f>
        <v>0</v>
      </c>
      <c r="H300" s="17"/>
      <c r="I300" s="14">
        <f t="shared" si="13"/>
        <v>0</v>
      </c>
      <c r="J300" s="21" t="str">
        <f>IFERROR(VLOOKUP(B300,物料参数!B:H,6,FALSE),"")</f>
        <v/>
      </c>
      <c r="K300" s="22" t="str">
        <f t="shared" si="14"/>
        <v/>
      </c>
      <c r="L300" s="23" t="str">
        <f t="shared" si="15"/>
        <v/>
      </c>
      <c r="M300" s="17"/>
    </row>
  </sheetData>
  <mergeCells count="1">
    <mergeCell ref="A1:M1"/>
  </mergeCells>
  <phoneticPr fontId="16" type="noConversion"/>
  <conditionalFormatting sqref="L1:L1048576">
    <cfRule type="containsText" dxfId="1" priority="1" operator="containsText" text="盘亏">
      <formula>NOT(ISERROR(SEARCH("盘亏",L1)))</formula>
    </cfRule>
  </conditionalFormatting>
  <conditionalFormatting sqref="L1:L2000">
    <cfRule type="containsText" dxfId="0" priority="2" operator="containsText" text="盘盈">
      <formula>NOT(ISERROR(SEARCH("盘盈",L1)))</formula>
    </cfRule>
  </conditionalFormatting>
  <pageMargins left="0.75" right="0.75" top="1" bottom="1" header="0.51180555555555596" footer="0.5118055555555559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L6" sqref="L6"/>
    </sheetView>
  </sheetViews>
  <sheetFormatPr defaultColWidth="9" defaultRowHeight="17.25" x14ac:dyDescent="0.3"/>
  <cols>
    <col min="1" max="10" width="9" style="3"/>
    <col min="11" max="11" width="16.5" style="3" customWidth="1"/>
    <col min="12" max="17" width="9" style="4"/>
    <col min="18" max="16384" width="9" style="2"/>
  </cols>
  <sheetData>
    <row r="1" spans="1:11" ht="39.950000000000003" customHeight="1" x14ac:dyDescent="0.15">
      <c r="A1" s="132" t="s">
        <v>75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35.1" customHeight="1" x14ac:dyDescent="0.15">
      <c r="A2" s="133" t="s">
        <v>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35.1" customHeight="1" x14ac:dyDescent="0.15">
      <c r="A3" s="133" t="s">
        <v>77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35.1" customHeight="1" x14ac:dyDescent="0.15">
      <c r="A4" s="133" t="s">
        <v>78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35.1" customHeight="1" x14ac:dyDescent="0.15">
      <c r="A5" s="133" t="s">
        <v>79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ht="35.1" customHeight="1" x14ac:dyDescent="0.15">
      <c r="A6" s="133" t="s">
        <v>80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11" ht="35.1" customHeight="1" x14ac:dyDescent="0.15">
      <c r="A7" s="134" t="s">
        <v>81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35.1" customHeight="1" x14ac:dyDescent="0.35">
      <c r="A8" s="135" t="s">
        <v>82</v>
      </c>
      <c r="B8" s="135"/>
      <c r="C8" s="135"/>
      <c r="D8" s="135"/>
      <c r="E8" s="135"/>
      <c r="F8" s="135"/>
      <c r="G8" s="135"/>
      <c r="H8" s="135"/>
      <c r="I8" s="135"/>
      <c r="J8" s="135"/>
      <c r="K8" s="6"/>
    </row>
    <row r="9" spans="1:11" ht="39.950000000000003" customHeigh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39.950000000000003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mergeCells count="8">
    <mergeCell ref="A6:K6"/>
    <mergeCell ref="A7:K7"/>
    <mergeCell ref="A8:J8"/>
    <mergeCell ref="A1:K1"/>
    <mergeCell ref="A2:K2"/>
    <mergeCell ref="A3:K3"/>
    <mergeCell ref="A4:K4"/>
    <mergeCell ref="A5:K5"/>
  </mergeCells>
  <phoneticPr fontId="16" type="noConversion"/>
  <pageMargins left="0.75" right="0.75" top="1" bottom="1" header="0.51180555555555596" footer="0.5118055555555559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8"/>
  <sheetViews>
    <sheetView workbookViewId="0">
      <selection activeCell="F8" sqref="F8"/>
    </sheetView>
  </sheetViews>
  <sheetFormatPr defaultColWidth="9" defaultRowHeight="13.5" x14ac:dyDescent="0.15"/>
  <cols>
    <col min="1" max="1" width="9.75" bestFit="1" customWidth="1"/>
    <col min="2" max="2" width="17.625" bestFit="1" customWidth="1"/>
    <col min="3" max="3" width="25.5" customWidth="1"/>
    <col min="4" max="4" width="9.75" customWidth="1"/>
    <col min="5" max="5" width="9" customWidth="1"/>
    <col min="6" max="6" width="16.75" customWidth="1"/>
    <col min="7" max="7" width="7.125" customWidth="1"/>
    <col min="8" max="8" width="7.375" customWidth="1"/>
    <col min="9" max="10" width="16.75" customWidth="1"/>
    <col min="11" max="11" width="7.375" customWidth="1"/>
    <col min="12" max="12" width="13" customWidth="1"/>
    <col min="13" max="13" width="6.25" customWidth="1"/>
    <col min="14" max="14" width="7.375" customWidth="1"/>
    <col min="15" max="15" width="13" customWidth="1"/>
    <col min="16" max="16" width="7.375" customWidth="1"/>
    <col min="17" max="18" width="6.25" customWidth="1"/>
    <col min="19" max="19" width="29.5" customWidth="1"/>
    <col min="20" max="20" width="8.25" customWidth="1"/>
    <col min="21" max="21" width="6" customWidth="1"/>
    <col min="22" max="22" width="20.75" customWidth="1"/>
    <col min="23" max="23" width="8.25" customWidth="1"/>
    <col min="24" max="25" width="6.25" customWidth="1"/>
    <col min="26" max="26" width="5.125" customWidth="1"/>
    <col min="27" max="27" width="6" customWidth="1"/>
    <col min="28" max="28" width="9.625" customWidth="1"/>
    <col min="29" max="29" width="12" customWidth="1"/>
    <col min="30" max="30" width="7.375" customWidth="1"/>
    <col min="31" max="31" width="20.25" customWidth="1"/>
    <col min="32" max="33" width="7.375" customWidth="1"/>
    <col min="34" max="34" width="15.5" customWidth="1"/>
    <col min="35" max="35" width="13" customWidth="1"/>
    <col min="36" max="36" width="6" customWidth="1"/>
    <col min="37" max="38" width="4" customWidth="1"/>
    <col min="39" max="39" width="10.5" customWidth="1"/>
    <col min="40" max="40" width="14" customWidth="1"/>
    <col min="41" max="41" width="6.25" customWidth="1"/>
    <col min="42" max="42" width="12.75" customWidth="1"/>
    <col min="43" max="43" width="5.125" customWidth="1"/>
    <col min="44" max="44" width="8.5" customWidth="1"/>
    <col min="45" max="45" width="4" customWidth="1"/>
    <col min="46" max="46" width="15.5" customWidth="1"/>
    <col min="47" max="48" width="4.875" customWidth="1"/>
    <col min="49" max="49" width="4" customWidth="1"/>
    <col min="50" max="50" width="11.75" customWidth="1"/>
    <col min="51" max="51" width="8.5" customWidth="1"/>
    <col min="52" max="52" width="12.75" customWidth="1"/>
    <col min="53" max="53" width="6.25" customWidth="1"/>
    <col min="54" max="55" width="4" customWidth="1"/>
    <col min="56" max="56" width="13" customWidth="1"/>
    <col min="57" max="57" width="8.5" customWidth="1"/>
    <col min="58" max="58" width="12" customWidth="1"/>
    <col min="59" max="59" width="8.5" customWidth="1"/>
    <col min="60" max="60" width="4" customWidth="1"/>
    <col min="61" max="61" width="12.75" customWidth="1"/>
    <col min="62" max="62" width="6.25" customWidth="1"/>
    <col min="63" max="63" width="4" customWidth="1"/>
    <col min="64" max="64" width="16.75" customWidth="1"/>
    <col min="65" max="65" width="15.5" customWidth="1"/>
    <col min="66" max="66" width="15.25" customWidth="1"/>
    <col min="67" max="67" width="7.375" customWidth="1"/>
    <col min="68" max="68" width="7.125" customWidth="1"/>
    <col min="69" max="69" width="5.125" customWidth="1"/>
    <col min="70" max="70" width="15.25" customWidth="1"/>
    <col min="71" max="71" width="4" customWidth="1"/>
    <col min="72" max="72" width="7.375" customWidth="1"/>
    <col min="73" max="73" width="13.25" customWidth="1"/>
    <col min="74" max="74" width="8.5" customWidth="1"/>
    <col min="75" max="75" width="10.5" customWidth="1"/>
    <col min="76" max="77" width="6.25" customWidth="1"/>
    <col min="78" max="78" width="13" customWidth="1"/>
    <col min="79" max="79" width="6.25" customWidth="1"/>
    <col min="80" max="80" width="10.5" customWidth="1"/>
    <col min="81" max="81" width="6.25" customWidth="1"/>
    <col min="82" max="82" width="10.5" customWidth="1"/>
    <col min="83" max="83" width="6.25" customWidth="1"/>
    <col min="84" max="84" width="16.75" customWidth="1"/>
    <col min="85" max="85" width="9.375" customWidth="1"/>
    <col min="86" max="86" width="10.75" customWidth="1"/>
    <col min="87" max="87" width="17" customWidth="1"/>
    <col min="88" max="88" width="11.75" customWidth="1"/>
    <col min="89" max="89" width="9.625" customWidth="1"/>
    <col min="90" max="90" width="6" customWidth="1"/>
    <col min="91" max="92" width="8.25" customWidth="1"/>
    <col min="93" max="93" width="6" customWidth="1"/>
    <col min="94" max="94" width="4.875" customWidth="1"/>
    <col min="95" max="95" width="8.25" customWidth="1"/>
    <col min="96" max="96" width="4.875" customWidth="1"/>
    <col min="97" max="98" width="5.75" customWidth="1"/>
    <col min="99" max="99" width="16.5" customWidth="1"/>
    <col min="100" max="100" width="19" customWidth="1"/>
    <col min="101" max="101" width="9.75" customWidth="1"/>
    <col min="102" max="102" width="7.75" customWidth="1"/>
    <col min="103" max="103" width="9.75" customWidth="1"/>
    <col min="104" max="110" width="5.75" customWidth="1"/>
    <col min="111" max="111" width="7.75" customWidth="1"/>
    <col min="112" max="112" width="32.875" customWidth="1"/>
    <col min="113" max="113" width="11.875" customWidth="1"/>
    <col min="114" max="114" width="8" customWidth="1"/>
    <col min="115" max="115" width="5.75" customWidth="1"/>
  </cols>
  <sheetData>
    <row r="1" spans="1:5" x14ac:dyDescent="0.15">
      <c r="A1" s="136" t="s">
        <v>83</v>
      </c>
      <c r="B1" t="s">
        <v>84</v>
      </c>
      <c r="C1" t="s">
        <v>33</v>
      </c>
      <c r="D1" t="s">
        <v>44</v>
      </c>
      <c r="E1" t="s">
        <v>85</v>
      </c>
    </row>
    <row r="2" spans="1:5" x14ac:dyDescent="0.15">
      <c r="A2" s="1" t="s">
        <v>86</v>
      </c>
      <c r="B2" s="137"/>
      <c r="C2" t="e">
        <f t="shared" ref="C2:C65" si="0">IF($A2=0,"",IF(VLOOKUP($A2,nbbm,2,FALSE)=0,"无此物料",VLOOKUP($A2,nbbm,2,FALSE)))</f>
        <v>#N/A</v>
      </c>
      <c r="D2" t="e">
        <f>IF($A2=0,"",IF(VLOOKUP($A2,tsbm,2,FALSE)=0,"-",VLOOKUP($A2,tsbm,2,FALSE)))</f>
        <v>#N/A</v>
      </c>
      <c r="E2" t="e">
        <f>IF(D2&lt;=0,"",GETPIVOTDATA("入库数量",$A2,"编号",$A2)-D2)</f>
        <v>#N/A</v>
      </c>
    </row>
    <row r="3" spans="1:5" x14ac:dyDescent="0.15">
      <c r="A3" s="1" t="s">
        <v>8</v>
      </c>
      <c r="B3" s="137">
        <v>50</v>
      </c>
      <c r="C3" t="str">
        <f t="shared" si="0"/>
        <v>摄像头</v>
      </c>
      <c r="D3" t="e">
        <f t="shared" ref="D3:D65" si="1">IF($A3=0,"",IF(VLOOKUP($A3,tsbm,2,FALSE)=0,"-",VLOOKUP($A3,tsbm,2,FALSE)))</f>
        <v>#N/A</v>
      </c>
      <c r="E3" t="e">
        <f t="shared" ref="E3:E66" si="2">GETPIVOTDATA("入库数量",$A3,"编号",$A3)-D3</f>
        <v>#N/A</v>
      </c>
    </row>
    <row r="4" spans="1:5" x14ac:dyDescent="0.15">
      <c r="A4" s="1" t="s">
        <v>13</v>
      </c>
      <c r="B4" s="137">
        <v>40</v>
      </c>
      <c r="C4" t="str">
        <f t="shared" si="0"/>
        <v>A4纸</v>
      </c>
      <c r="D4" t="e">
        <f t="shared" si="1"/>
        <v>#N/A</v>
      </c>
      <c r="E4" t="e">
        <f t="shared" si="2"/>
        <v>#N/A</v>
      </c>
    </row>
    <row r="5" spans="1:5" x14ac:dyDescent="0.15">
      <c r="A5" s="1" t="s">
        <v>18</v>
      </c>
      <c r="B5" s="137">
        <v>60</v>
      </c>
      <c r="C5" t="str">
        <f t="shared" si="0"/>
        <v>台灯</v>
      </c>
      <c r="D5" t="e">
        <f t="shared" si="1"/>
        <v>#N/A</v>
      </c>
      <c r="E5" t="e">
        <f t="shared" si="2"/>
        <v>#N/A</v>
      </c>
    </row>
    <row r="6" spans="1:5" x14ac:dyDescent="0.15">
      <c r="A6" s="1" t="s">
        <v>23</v>
      </c>
      <c r="B6" s="137">
        <v>1000</v>
      </c>
      <c r="C6" t="str">
        <f t="shared" si="0"/>
        <v>塑料盒</v>
      </c>
      <c r="D6" t="e">
        <f t="shared" si="1"/>
        <v>#N/A</v>
      </c>
      <c r="E6" t="e">
        <f t="shared" si="2"/>
        <v>#N/A</v>
      </c>
    </row>
    <row r="7" spans="1:5" x14ac:dyDescent="0.15">
      <c r="A7" s="1" t="s">
        <v>87</v>
      </c>
      <c r="B7" s="137">
        <v>1150</v>
      </c>
      <c r="C7" t="e">
        <f t="shared" si="0"/>
        <v>#N/A</v>
      </c>
      <c r="D7" t="str">
        <f t="shared" si="1"/>
        <v>-</v>
      </c>
      <c r="E7" t="e">
        <f t="shared" si="2"/>
        <v>#REF!</v>
      </c>
    </row>
    <row r="8" spans="1:5" x14ac:dyDescent="0.15">
      <c r="C8" t="str">
        <f t="shared" si="0"/>
        <v/>
      </c>
      <c r="D8" t="str">
        <f t="shared" si="1"/>
        <v/>
      </c>
      <c r="E8" t="e">
        <f t="shared" si="2"/>
        <v>#REF!</v>
      </c>
    </row>
    <row r="9" spans="1:5" x14ac:dyDescent="0.15">
      <c r="C9" t="str">
        <f t="shared" si="0"/>
        <v/>
      </c>
      <c r="D9" t="str">
        <f t="shared" si="1"/>
        <v/>
      </c>
      <c r="E9" t="e">
        <f t="shared" si="2"/>
        <v>#REF!</v>
      </c>
    </row>
    <row r="10" spans="1:5" x14ac:dyDescent="0.15">
      <c r="C10" t="str">
        <f t="shared" si="0"/>
        <v/>
      </c>
      <c r="D10" t="str">
        <f t="shared" si="1"/>
        <v/>
      </c>
      <c r="E10" t="e">
        <f t="shared" si="2"/>
        <v>#REF!</v>
      </c>
    </row>
    <row r="11" spans="1:5" x14ac:dyDescent="0.15">
      <c r="C11" t="str">
        <f t="shared" si="0"/>
        <v/>
      </c>
      <c r="D11" t="str">
        <f t="shared" si="1"/>
        <v/>
      </c>
      <c r="E11" t="e">
        <f t="shared" si="2"/>
        <v>#REF!</v>
      </c>
    </row>
    <row r="12" spans="1:5" x14ac:dyDescent="0.15">
      <c r="C12" t="str">
        <f t="shared" si="0"/>
        <v/>
      </c>
      <c r="D12" t="str">
        <f t="shared" si="1"/>
        <v/>
      </c>
      <c r="E12" t="e">
        <f t="shared" si="2"/>
        <v>#REF!</v>
      </c>
    </row>
    <row r="13" spans="1:5" x14ac:dyDescent="0.15">
      <c r="C13" t="str">
        <f t="shared" si="0"/>
        <v/>
      </c>
      <c r="D13" t="str">
        <f t="shared" si="1"/>
        <v/>
      </c>
      <c r="E13" t="e">
        <f t="shared" si="2"/>
        <v>#REF!</v>
      </c>
    </row>
    <row r="14" spans="1:5" x14ac:dyDescent="0.15">
      <c r="C14" t="str">
        <f t="shared" si="0"/>
        <v/>
      </c>
      <c r="D14" t="str">
        <f t="shared" si="1"/>
        <v/>
      </c>
      <c r="E14" t="e">
        <f t="shared" si="2"/>
        <v>#REF!</v>
      </c>
    </row>
    <row r="15" spans="1:5" x14ac:dyDescent="0.15">
      <c r="C15" t="str">
        <f t="shared" si="0"/>
        <v/>
      </c>
      <c r="D15" t="str">
        <f t="shared" si="1"/>
        <v/>
      </c>
      <c r="E15" t="e">
        <f t="shared" si="2"/>
        <v>#REF!</v>
      </c>
    </row>
    <row r="16" spans="1:5" x14ac:dyDescent="0.15">
      <c r="C16" t="str">
        <f t="shared" si="0"/>
        <v/>
      </c>
      <c r="D16" t="str">
        <f t="shared" si="1"/>
        <v/>
      </c>
      <c r="E16" t="e">
        <f t="shared" si="2"/>
        <v>#REF!</v>
      </c>
    </row>
    <row r="17" spans="3:5" x14ac:dyDescent="0.15">
      <c r="C17" t="str">
        <f t="shared" si="0"/>
        <v/>
      </c>
      <c r="D17" t="str">
        <f t="shared" si="1"/>
        <v/>
      </c>
      <c r="E17" t="e">
        <f t="shared" si="2"/>
        <v>#REF!</v>
      </c>
    </row>
    <row r="18" spans="3:5" x14ac:dyDescent="0.15">
      <c r="C18" t="str">
        <f t="shared" si="0"/>
        <v/>
      </c>
      <c r="D18" t="str">
        <f t="shared" si="1"/>
        <v/>
      </c>
      <c r="E18" t="e">
        <f t="shared" si="2"/>
        <v>#REF!</v>
      </c>
    </row>
    <row r="19" spans="3:5" x14ac:dyDescent="0.15">
      <c r="C19" t="str">
        <f t="shared" si="0"/>
        <v/>
      </c>
      <c r="D19" t="str">
        <f t="shared" si="1"/>
        <v/>
      </c>
      <c r="E19" t="e">
        <f t="shared" si="2"/>
        <v>#REF!</v>
      </c>
    </row>
    <row r="20" spans="3:5" x14ac:dyDescent="0.15">
      <c r="C20" t="str">
        <f t="shared" si="0"/>
        <v/>
      </c>
      <c r="D20" t="str">
        <f t="shared" si="1"/>
        <v/>
      </c>
      <c r="E20" t="e">
        <f t="shared" si="2"/>
        <v>#REF!</v>
      </c>
    </row>
    <row r="21" spans="3:5" x14ac:dyDescent="0.15">
      <c r="C21" t="str">
        <f t="shared" si="0"/>
        <v/>
      </c>
      <c r="D21" t="str">
        <f t="shared" si="1"/>
        <v/>
      </c>
      <c r="E21" t="e">
        <f t="shared" si="2"/>
        <v>#REF!</v>
      </c>
    </row>
    <row r="22" spans="3:5" x14ac:dyDescent="0.15">
      <c r="C22" t="str">
        <f t="shared" si="0"/>
        <v/>
      </c>
      <c r="D22" t="str">
        <f t="shared" si="1"/>
        <v/>
      </c>
      <c r="E22" t="e">
        <f t="shared" si="2"/>
        <v>#REF!</v>
      </c>
    </row>
    <row r="23" spans="3:5" x14ac:dyDescent="0.15">
      <c r="C23" t="str">
        <f t="shared" si="0"/>
        <v/>
      </c>
      <c r="D23" t="str">
        <f t="shared" si="1"/>
        <v/>
      </c>
      <c r="E23" t="e">
        <f t="shared" si="2"/>
        <v>#REF!</v>
      </c>
    </row>
    <row r="24" spans="3:5" x14ac:dyDescent="0.15">
      <c r="C24" t="str">
        <f t="shared" si="0"/>
        <v/>
      </c>
      <c r="D24" t="str">
        <f t="shared" si="1"/>
        <v/>
      </c>
      <c r="E24" t="e">
        <f t="shared" si="2"/>
        <v>#REF!</v>
      </c>
    </row>
    <row r="25" spans="3:5" x14ac:dyDescent="0.15">
      <c r="C25" t="str">
        <f t="shared" si="0"/>
        <v/>
      </c>
      <c r="D25" t="str">
        <f t="shared" si="1"/>
        <v/>
      </c>
      <c r="E25" t="e">
        <f t="shared" si="2"/>
        <v>#REF!</v>
      </c>
    </row>
    <row r="26" spans="3:5" x14ac:dyDescent="0.15">
      <c r="C26" t="str">
        <f t="shared" si="0"/>
        <v/>
      </c>
      <c r="D26" t="str">
        <f t="shared" si="1"/>
        <v/>
      </c>
      <c r="E26" t="e">
        <f t="shared" si="2"/>
        <v>#REF!</v>
      </c>
    </row>
    <row r="27" spans="3:5" x14ac:dyDescent="0.15">
      <c r="C27" t="str">
        <f t="shared" si="0"/>
        <v/>
      </c>
      <c r="D27" t="str">
        <f t="shared" si="1"/>
        <v/>
      </c>
      <c r="E27" t="e">
        <f t="shared" si="2"/>
        <v>#REF!</v>
      </c>
    </row>
    <row r="28" spans="3:5" x14ac:dyDescent="0.15">
      <c r="C28" t="str">
        <f t="shared" si="0"/>
        <v/>
      </c>
      <c r="D28" t="str">
        <f t="shared" si="1"/>
        <v/>
      </c>
      <c r="E28" t="e">
        <f t="shared" si="2"/>
        <v>#REF!</v>
      </c>
    </row>
    <row r="29" spans="3:5" x14ac:dyDescent="0.15">
      <c r="C29" t="str">
        <f t="shared" si="0"/>
        <v/>
      </c>
      <c r="D29" t="str">
        <f t="shared" si="1"/>
        <v/>
      </c>
      <c r="E29" t="e">
        <f t="shared" si="2"/>
        <v>#REF!</v>
      </c>
    </row>
    <row r="30" spans="3:5" x14ac:dyDescent="0.15">
      <c r="C30" t="str">
        <f t="shared" si="0"/>
        <v/>
      </c>
      <c r="D30" t="str">
        <f t="shared" si="1"/>
        <v/>
      </c>
      <c r="E30" t="e">
        <f t="shared" si="2"/>
        <v>#REF!</v>
      </c>
    </row>
    <row r="31" spans="3:5" x14ac:dyDescent="0.15">
      <c r="C31" t="str">
        <f t="shared" si="0"/>
        <v/>
      </c>
      <c r="D31" t="str">
        <f t="shared" si="1"/>
        <v/>
      </c>
      <c r="E31" t="e">
        <f t="shared" si="2"/>
        <v>#REF!</v>
      </c>
    </row>
    <row r="32" spans="3:5" x14ac:dyDescent="0.15">
      <c r="C32" t="str">
        <f t="shared" si="0"/>
        <v/>
      </c>
      <c r="D32" t="str">
        <f t="shared" si="1"/>
        <v/>
      </c>
      <c r="E32" t="e">
        <f t="shared" si="2"/>
        <v>#REF!</v>
      </c>
    </row>
    <row r="33" spans="3:5" x14ac:dyDescent="0.15">
      <c r="C33" t="str">
        <f t="shared" si="0"/>
        <v/>
      </c>
      <c r="D33" t="str">
        <f t="shared" si="1"/>
        <v/>
      </c>
      <c r="E33" t="e">
        <f t="shared" si="2"/>
        <v>#REF!</v>
      </c>
    </row>
    <row r="34" spans="3:5" x14ac:dyDescent="0.15">
      <c r="C34" t="str">
        <f t="shared" si="0"/>
        <v/>
      </c>
      <c r="D34" t="str">
        <f t="shared" si="1"/>
        <v/>
      </c>
      <c r="E34" t="e">
        <f t="shared" si="2"/>
        <v>#REF!</v>
      </c>
    </row>
    <row r="35" spans="3:5" x14ac:dyDescent="0.15">
      <c r="C35" t="str">
        <f t="shared" si="0"/>
        <v/>
      </c>
      <c r="D35" t="str">
        <f t="shared" si="1"/>
        <v/>
      </c>
      <c r="E35" t="e">
        <f t="shared" si="2"/>
        <v>#REF!</v>
      </c>
    </row>
    <row r="36" spans="3:5" x14ac:dyDescent="0.15">
      <c r="C36" t="str">
        <f t="shared" si="0"/>
        <v/>
      </c>
      <c r="D36" t="str">
        <f t="shared" si="1"/>
        <v/>
      </c>
      <c r="E36" t="e">
        <f t="shared" si="2"/>
        <v>#REF!</v>
      </c>
    </row>
    <row r="37" spans="3:5" x14ac:dyDescent="0.15">
      <c r="C37" t="str">
        <f t="shared" si="0"/>
        <v/>
      </c>
      <c r="D37" t="str">
        <f t="shared" si="1"/>
        <v/>
      </c>
      <c r="E37" t="e">
        <f t="shared" si="2"/>
        <v>#REF!</v>
      </c>
    </row>
    <row r="38" spans="3:5" x14ac:dyDescent="0.15">
      <c r="C38" t="str">
        <f t="shared" si="0"/>
        <v/>
      </c>
      <c r="D38" t="str">
        <f t="shared" si="1"/>
        <v/>
      </c>
      <c r="E38" t="e">
        <f t="shared" si="2"/>
        <v>#REF!</v>
      </c>
    </row>
    <row r="39" spans="3:5" x14ac:dyDescent="0.15">
      <c r="C39" t="str">
        <f t="shared" si="0"/>
        <v/>
      </c>
      <c r="D39" t="str">
        <f t="shared" si="1"/>
        <v/>
      </c>
      <c r="E39" t="e">
        <f t="shared" si="2"/>
        <v>#REF!</v>
      </c>
    </row>
    <row r="40" spans="3:5" x14ac:dyDescent="0.15">
      <c r="C40" t="str">
        <f t="shared" si="0"/>
        <v/>
      </c>
      <c r="D40" t="str">
        <f t="shared" si="1"/>
        <v/>
      </c>
      <c r="E40" t="e">
        <f t="shared" si="2"/>
        <v>#REF!</v>
      </c>
    </row>
    <row r="41" spans="3:5" x14ac:dyDescent="0.15">
      <c r="C41" t="str">
        <f t="shared" si="0"/>
        <v/>
      </c>
      <c r="D41" t="str">
        <f t="shared" si="1"/>
        <v/>
      </c>
      <c r="E41" t="e">
        <f t="shared" si="2"/>
        <v>#REF!</v>
      </c>
    </row>
    <row r="42" spans="3:5" x14ac:dyDescent="0.15">
      <c r="C42" t="str">
        <f t="shared" si="0"/>
        <v/>
      </c>
      <c r="D42" t="str">
        <f t="shared" si="1"/>
        <v/>
      </c>
      <c r="E42" t="e">
        <f t="shared" si="2"/>
        <v>#REF!</v>
      </c>
    </row>
    <row r="43" spans="3:5" x14ac:dyDescent="0.15">
      <c r="C43" t="str">
        <f t="shared" si="0"/>
        <v/>
      </c>
      <c r="D43" t="str">
        <f t="shared" si="1"/>
        <v/>
      </c>
      <c r="E43" t="e">
        <f t="shared" si="2"/>
        <v>#REF!</v>
      </c>
    </row>
    <row r="44" spans="3:5" x14ac:dyDescent="0.15">
      <c r="C44" t="str">
        <f t="shared" si="0"/>
        <v/>
      </c>
      <c r="D44" t="str">
        <f t="shared" si="1"/>
        <v/>
      </c>
      <c r="E44" t="e">
        <f t="shared" si="2"/>
        <v>#REF!</v>
      </c>
    </row>
    <row r="45" spans="3:5" x14ac:dyDescent="0.15">
      <c r="C45" t="str">
        <f t="shared" si="0"/>
        <v/>
      </c>
      <c r="D45" t="str">
        <f t="shared" si="1"/>
        <v/>
      </c>
      <c r="E45" t="e">
        <f t="shared" si="2"/>
        <v>#REF!</v>
      </c>
    </row>
    <row r="46" spans="3:5" x14ac:dyDescent="0.15">
      <c r="C46" t="str">
        <f t="shared" si="0"/>
        <v/>
      </c>
      <c r="D46" t="str">
        <f t="shared" si="1"/>
        <v/>
      </c>
      <c r="E46" t="e">
        <f t="shared" si="2"/>
        <v>#REF!</v>
      </c>
    </row>
    <row r="47" spans="3:5" x14ac:dyDescent="0.15">
      <c r="C47" t="str">
        <f t="shared" si="0"/>
        <v/>
      </c>
      <c r="D47" t="str">
        <f t="shared" si="1"/>
        <v/>
      </c>
      <c r="E47" t="e">
        <f t="shared" si="2"/>
        <v>#REF!</v>
      </c>
    </row>
    <row r="48" spans="3:5" x14ac:dyDescent="0.15">
      <c r="C48" t="str">
        <f t="shared" si="0"/>
        <v/>
      </c>
      <c r="D48" t="str">
        <f t="shared" si="1"/>
        <v/>
      </c>
      <c r="E48" t="e">
        <f t="shared" si="2"/>
        <v>#REF!</v>
      </c>
    </row>
    <row r="49" spans="3:5" x14ac:dyDescent="0.15">
      <c r="C49" t="str">
        <f t="shared" si="0"/>
        <v/>
      </c>
      <c r="D49" t="str">
        <f t="shared" si="1"/>
        <v/>
      </c>
      <c r="E49" t="e">
        <f t="shared" si="2"/>
        <v>#REF!</v>
      </c>
    </row>
    <row r="50" spans="3:5" x14ac:dyDescent="0.15">
      <c r="C50" t="str">
        <f t="shared" si="0"/>
        <v/>
      </c>
      <c r="D50" t="str">
        <f t="shared" si="1"/>
        <v/>
      </c>
      <c r="E50" t="e">
        <f t="shared" si="2"/>
        <v>#REF!</v>
      </c>
    </row>
    <row r="51" spans="3:5" x14ac:dyDescent="0.15">
      <c r="C51" t="str">
        <f t="shared" si="0"/>
        <v/>
      </c>
      <c r="D51" t="str">
        <f t="shared" si="1"/>
        <v/>
      </c>
      <c r="E51" t="e">
        <f t="shared" si="2"/>
        <v>#REF!</v>
      </c>
    </row>
    <row r="52" spans="3:5" x14ac:dyDescent="0.15">
      <c r="C52" t="str">
        <f t="shared" si="0"/>
        <v/>
      </c>
      <c r="D52" t="str">
        <f t="shared" si="1"/>
        <v/>
      </c>
      <c r="E52" t="e">
        <f t="shared" si="2"/>
        <v>#REF!</v>
      </c>
    </row>
    <row r="53" spans="3:5" x14ac:dyDescent="0.15">
      <c r="C53" t="str">
        <f t="shared" si="0"/>
        <v/>
      </c>
      <c r="D53" t="str">
        <f t="shared" si="1"/>
        <v/>
      </c>
      <c r="E53" t="e">
        <f t="shared" si="2"/>
        <v>#REF!</v>
      </c>
    </row>
    <row r="54" spans="3:5" x14ac:dyDescent="0.15">
      <c r="C54" t="str">
        <f t="shared" si="0"/>
        <v/>
      </c>
      <c r="D54" t="str">
        <f t="shared" si="1"/>
        <v/>
      </c>
      <c r="E54" t="e">
        <f t="shared" si="2"/>
        <v>#REF!</v>
      </c>
    </row>
    <row r="55" spans="3:5" x14ac:dyDescent="0.15">
      <c r="C55" t="str">
        <f t="shared" si="0"/>
        <v/>
      </c>
      <c r="D55" t="str">
        <f t="shared" si="1"/>
        <v/>
      </c>
      <c r="E55" t="e">
        <f t="shared" si="2"/>
        <v>#REF!</v>
      </c>
    </row>
    <row r="56" spans="3:5" x14ac:dyDescent="0.15">
      <c r="C56" t="str">
        <f t="shared" si="0"/>
        <v/>
      </c>
      <c r="D56" t="str">
        <f t="shared" si="1"/>
        <v/>
      </c>
      <c r="E56" t="e">
        <f t="shared" si="2"/>
        <v>#REF!</v>
      </c>
    </row>
    <row r="57" spans="3:5" x14ac:dyDescent="0.15">
      <c r="C57" t="str">
        <f t="shared" si="0"/>
        <v/>
      </c>
      <c r="D57" t="str">
        <f t="shared" si="1"/>
        <v/>
      </c>
      <c r="E57" t="e">
        <f t="shared" si="2"/>
        <v>#REF!</v>
      </c>
    </row>
    <row r="58" spans="3:5" x14ac:dyDescent="0.15">
      <c r="C58" t="str">
        <f t="shared" si="0"/>
        <v/>
      </c>
      <c r="D58" t="str">
        <f t="shared" si="1"/>
        <v/>
      </c>
      <c r="E58" t="e">
        <f t="shared" si="2"/>
        <v>#REF!</v>
      </c>
    </row>
    <row r="59" spans="3:5" x14ac:dyDescent="0.15">
      <c r="C59" t="str">
        <f t="shared" si="0"/>
        <v/>
      </c>
      <c r="D59" t="str">
        <f t="shared" si="1"/>
        <v/>
      </c>
      <c r="E59" t="e">
        <f t="shared" si="2"/>
        <v>#REF!</v>
      </c>
    </row>
    <row r="60" spans="3:5" x14ac:dyDescent="0.15">
      <c r="C60" t="str">
        <f t="shared" si="0"/>
        <v/>
      </c>
      <c r="D60" t="str">
        <f t="shared" si="1"/>
        <v/>
      </c>
      <c r="E60" t="e">
        <f t="shared" si="2"/>
        <v>#REF!</v>
      </c>
    </row>
    <row r="61" spans="3:5" x14ac:dyDescent="0.15">
      <c r="C61" t="str">
        <f t="shared" si="0"/>
        <v/>
      </c>
      <c r="D61" t="str">
        <f t="shared" si="1"/>
        <v/>
      </c>
      <c r="E61" t="e">
        <f t="shared" si="2"/>
        <v>#REF!</v>
      </c>
    </row>
    <row r="62" spans="3:5" x14ac:dyDescent="0.15">
      <c r="C62" t="str">
        <f t="shared" si="0"/>
        <v/>
      </c>
      <c r="D62" t="str">
        <f t="shared" si="1"/>
        <v/>
      </c>
      <c r="E62" t="e">
        <f t="shared" si="2"/>
        <v>#REF!</v>
      </c>
    </row>
    <row r="63" spans="3:5" x14ac:dyDescent="0.15">
      <c r="C63" t="str">
        <f t="shared" si="0"/>
        <v/>
      </c>
      <c r="D63" t="str">
        <f t="shared" si="1"/>
        <v/>
      </c>
      <c r="E63" t="e">
        <f t="shared" si="2"/>
        <v>#REF!</v>
      </c>
    </row>
    <row r="64" spans="3:5" x14ac:dyDescent="0.15">
      <c r="C64" t="str">
        <f t="shared" si="0"/>
        <v/>
      </c>
      <c r="D64" t="str">
        <f t="shared" si="1"/>
        <v/>
      </c>
      <c r="E64" t="e">
        <f t="shared" si="2"/>
        <v>#REF!</v>
      </c>
    </row>
    <row r="65" spans="3:5" x14ac:dyDescent="0.15">
      <c r="C65" t="str">
        <f t="shared" si="0"/>
        <v/>
      </c>
      <c r="D65" t="str">
        <f t="shared" si="1"/>
        <v/>
      </c>
      <c r="E65" t="e">
        <f t="shared" si="2"/>
        <v>#REF!</v>
      </c>
    </row>
    <row r="66" spans="3:5" x14ac:dyDescent="0.15">
      <c r="C66" t="str">
        <f t="shared" ref="C66:C129" si="3">IF($A66=0,"",IF(VLOOKUP($A66,nbbm,2,FALSE)=0,"无此物料",VLOOKUP($A66,nbbm,2,FALSE)))</f>
        <v/>
      </c>
      <c r="D66" t="str">
        <f t="shared" ref="D66:D129" si="4">IF($A66=0,"",IF(VLOOKUP($A66,tsbm,2,FALSE)=0,"-",VLOOKUP($A66,tsbm,2,FALSE)))</f>
        <v/>
      </c>
      <c r="E66" t="e">
        <f t="shared" si="2"/>
        <v>#REF!</v>
      </c>
    </row>
    <row r="67" spans="3:5" x14ac:dyDescent="0.15">
      <c r="C67" t="str">
        <f t="shared" si="3"/>
        <v/>
      </c>
      <c r="D67" t="str">
        <f t="shared" si="4"/>
        <v/>
      </c>
      <c r="E67" t="e">
        <f t="shared" ref="E67:E130" si="5">GETPIVOTDATA("入库数量",$A67,"编号",$A67)-D67</f>
        <v>#REF!</v>
      </c>
    </row>
    <row r="68" spans="3:5" x14ac:dyDescent="0.15">
      <c r="C68" t="str">
        <f t="shared" si="3"/>
        <v/>
      </c>
      <c r="D68" t="str">
        <f t="shared" si="4"/>
        <v/>
      </c>
      <c r="E68" t="e">
        <f t="shared" si="5"/>
        <v>#REF!</v>
      </c>
    </row>
    <row r="69" spans="3:5" x14ac:dyDescent="0.15">
      <c r="C69" t="str">
        <f t="shared" si="3"/>
        <v/>
      </c>
      <c r="D69" t="str">
        <f t="shared" si="4"/>
        <v/>
      </c>
      <c r="E69" t="e">
        <f t="shared" si="5"/>
        <v>#REF!</v>
      </c>
    </row>
    <row r="70" spans="3:5" x14ac:dyDescent="0.15">
      <c r="C70" t="str">
        <f t="shared" si="3"/>
        <v/>
      </c>
      <c r="D70" t="str">
        <f t="shared" si="4"/>
        <v/>
      </c>
      <c r="E70" t="e">
        <f t="shared" si="5"/>
        <v>#REF!</v>
      </c>
    </row>
    <row r="71" spans="3:5" x14ac:dyDescent="0.15">
      <c r="C71" t="str">
        <f t="shared" si="3"/>
        <v/>
      </c>
      <c r="D71" t="str">
        <f t="shared" si="4"/>
        <v/>
      </c>
      <c r="E71" t="e">
        <f t="shared" si="5"/>
        <v>#REF!</v>
      </c>
    </row>
    <row r="72" spans="3:5" x14ac:dyDescent="0.15">
      <c r="C72" t="str">
        <f t="shared" si="3"/>
        <v/>
      </c>
      <c r="D72" t="str">
        <f t="shared" si="4"/>
        <v/>
      </c>
      <c r="E72" t="e">
        <f t="shared" si="5"/>
        <v>#REF!</v>
      </c>
    </row>
    <row r="73" spans="3:5" x14ac:dyDescent="0.15">
      <c r="C73" t="str">
        <f t="shared" si="3"/>
        <v/>
      </c>
      <c r="D73" t="str">
        <f t="shared" si="4"/>
        <v/>
      </c>
      <c r="E73" t="e">
        <f t="shared" si="5"/>
        <v>#REF!</v>
      </c>
    </row>
    <row r="74" spans="3:5" x14ac:dyDescent="0.15">
      <c r="C74" t="str">
        <f t="shared" si="3"/>
        <v/>
      </c>
      <c r="D74" t="str">
        <f t="shared" si="4"/>
        <v/>
      </c>
      <c r="E74" t="e">
        <f t="shared" si="5"/>
        <v>#REF!</v>
      </c>
    </row>
    <row r="75" spans="3:5" x14ac:dyDescent="0.15">
      <c r="C75" t="str">
        <f t="shared" si="3"/>
        <v/>
      </c>
      <c r="D75" t="str">
        <f t="shared" si="4"/>
        <v/>
      </c>
      <c r="E75" t="e">
        <f t="shared" si="5"/>
        <v>#REF!</v>
      </c>
    </row>
    <row r="76" spans="3:5" x14ac:dyDescent="0.15">
      <c r="C76" t="str">
        <f t="shared" si="3"/>
        <v/>
      </c>
      <c r="D76" t="str">
        <f t="shared" si="4"/>
        <v/>
      </c>
      <c r="E76" t="e">
        <f t="shared" si="5"/>
        <v>#REF!</v>
      </c>
    </row>
    <row r="77" spans="3:5" x14ac:dyDescent="0.15">
      <c r="C77" t="str">
        <f t="shared" si="3"/>
        <v/>
      </c>
      <c r="D77" t="str">
        <f t="shared" si="4"/>
        <v/>
      </c>
      <c r="E77" t="e">
        <f t="shared" si="5"/>
        <v>#REF!</v>
      </c>
    </row>
    <row r="78" spans="3:5" x14ac:dyDescent="0.15">
      <c r="C78" t="str">
        <f t="shared" si="3"/>
        <v/>
      </c>
      <c r="D78" t="str">
        <f t="shared" si="4"/>
        <v/>
      </c>
      <c r="E78" t="e">
        <f t="shared" si="5"/>
        <v>#REF!</v>
      </c>
    </row>
    <row r="79" spans="3:5" x14ac:dyDescent="0.15">
      <c r="C79" t="str">
        <f t="shared" si="3"/>
        <v/>
      </c>
      <c r="D79" t="str">
        <f t="shared" si="4"/>
        <v/>
      </c>
      <c r="E79" t="e">
        <f t="shared" si="5"/>
        <v>#REF!</v>
      </c>
    </row>
    <row r="80" spans="3:5" x14ac:dyDescent="0.15">
      <c r="C80" t="str">
        <f t="shared" si="3"/>
        <v/>
      </c>
      <c r="D80" t="str">
        <f t="shared" si="4"/>
        <v/>
      </c>
      <c r="E80" t="e">
        <f t="shared" si="5"/>
        <v>#REF!</v>
      </c>
    </row>
    <row r="81" spans="3:5" x14ac:dyDescent="0.15">
      <c r="C81" t="str">
        <f t="shared" si="3"/>
        <v/>
      </c>
      <c r="D81" t="str">
        <f t="shared" si="4"/>
        <v/>
      </c>
      <c r="E81" t="e">
        <f t="shared" si="5"/>
        <v>#REF!</v>
      </c>
    </row>
    <row r="82" spans="3:5" x14ac:dyDescent="0.15">
      <c r="C82" t="str">
        <f t="shared" si="3"/>
        <v/>
      </c>
      <c r="D82" t="str">
        <f t="shared" si="4"/>
        <v/>
      </c>
      <c r="E82" t="e">
        <f t="shared" si="5"/>
        <v>#REF!</v>
      </c>
    </row>
    <row r="83" spans="3:5" x14ac:dyDescent="0.15">
      <c r="C83" t="str">
        <f t="shared" si="3"/>
        <v/>
      </c>
      <c r="D83" t="str">
        <f t="shared" si="4"/>
        <v/>
      </c>
      <c r="E83" t="e">
        <f t="shared" si="5"/>
        <v>#REF!</v>
      </c>
    </row>
    <row r="84" spans="3:5" x14ac:dyDescent="0.15">
      <c r="C84" t="str">
        <f t="shared" si="3"/>
        <v/>
      </c>
      <c r="D84" t="str">
        <f t="shared" si="4"/>
        <v/>
      </c>
      <c r="E84" t="e">
        <f t="shared" si="5"/>
        <v>#REF!</v>
      </c>
    </row>
    <row r="85" spans="3:5" x14ac:dyDescent="0.15">
      <c r="C85" t="str">
        <f t="shared" si="3"/>
        <v/>
      </c>
      <c r="D85" t="str">
        <f t="shared" si="4"/>
        <v/>
      </c>
      <c r="E85" t="e">
        <f t="shared" si="5"/>
        <v>#REF!</v>
      </c>
    </row>
    <row r="86" spans="3:5" x14ac:dyDescent="0.15">
      <c r="C86" t="str">
        <f t="shared" si="3"/>
        <v/>
      </c>
      <c r="D86" t="str">
        <f t="shared" si="4"/>
        <v/>
      </c>
      <c r="E86" t="e">
        <f t="shared" si="5"/>
        <v>#REF!</v>
      </c>
    </row>
    <row r="87" spans="3:5" x14ac:dyDescent="0.15">
      <c r="C87" t="str">
        <f t="shared" si="3"/>
        <v/>
      </c>
      <c r="D87" t="str">
        <f t="shared" si="4"/>
        <v/>
      </c>
      <c r="E87" t="e">
        <f t="shared" si="5"/>
        <v>#REF!</v>
      </c>
    </row>
    <row r="88" spans="3:5" x14ac:dyDescent="0.15">
      <c r="C88" t="str">
        <f t="shared" si="3"/>
        <v/>
      </c>
      <c r="D88" t="str">
        <f t="shared" si="4"/>
        <v/>
      </c>
      <c r="E88" t="e">
        <f t="shared" si="5"/>
        <v>#REF!</v>
      </c>
    </row>
    <row r="89" spans="3:5" x14ac:dyDescent="0.15">
      <c r="C89" t="str">
        <f t="shared" si="3"/>
        <v/>
      </c>
      <c r="D89" t="str">
        <f t="shared" si="4"/>
        <v/>
      </c>
      <c r="E89" t="e">
        <f t="shared" si="5"/>
        <v>#REF!</v>
      </c>
    </row>
    <row r="90" spans="3:5" x14ac:dyDescent="0.15">
      <c r="C90" t="str">
        <f t="shared" si="3"/>
        <v/>
      </c>
      <c r="D90" t="str">
        <f t="shared" si="4"/>
        <v/>
      </c>
      <c r="E90" t="e">
        <f t="shared" si="5"/>
        <v>#REF!</v>
      </c>
    </row>
    <row r="91" spans="3:5" x14ac:dyDescent="0.15">
      <c r="C91" t="str">
        <f t="shared" si="3"/>
        <v/>
      </c>
      <c r="D91" t="str">
        <f t="shared" si="4"/>
        <v/>
      </c>
      <c r="E91" t="e">
        <f t="shared" si="5"/>
        <v>#REF!</v>
      </c>
    </row>
    <row r="92" spans="3:5" x14ac:dyDescent="0.15">
      <c r="C92" t="str">
        <f t="shared" si="3"/>
        <v/>
      </c>
      <c r="D92" t="str">
        <f t="shared" si="4"/>
        <v/>
      </c>
      <c r="E92" t="e">
        <f t="shared" si="5"/>
        <v>#REF!</v>
      </c>
    </row>
    <row r="93" spans="3:5" x14ac:dyDescent="0.15">
      <c r="C93" t="str">
        <f t="shared" si="3"/>
        <v/>
      </c>
      <c r="D93" t="str">
        <f t="shared" si="4"/>
        <v/>
      </c>
      <c r="E93" t="e">
        <f t="shared" si="5"/>
        <v>#REF!</v>
      </c>
    </row>
    <row r="94" spans="3:5" x14ac:dyDescent="0.15">
      <c r="C94" t="str">
        <f t="shared" si="3"/>
        <v/>
      </c>
      <c r="D94" t="str">
        <f t="shared" si="4"/>
        <v/>
      </c>
      <c r="E94" t="e">
        <f t="shared" si="5"/>
        <v>#REF!</v>
      </c>
    </row>
    <row r="95" spans="3:5" x14ac:dyDescent="0.15">
      <c r="C95" t="str">
        <f t="shared" si="3"/>
        <v/>
      </c>
      <c r="D95" t="str">
        <f t="shared" si="4"/>
        <v/>
      </c>
      <c r="E95" t="e">
        <f t="shared" si="5"/>
        <v>#REF!</v>
      </c>
    </row>
    <row r="96" spans="3:5" x14ac:dyDescent="0.15">
      <c r="C96" t="str">
        <f t="shared" si="3"/>
        <v/>
      </c>
      <c r="D96" t="str">
        <f t="shared" si="4"/>
        <v/>
      </c>
      <c r="E96" t="e">
        <f t="shared" si="5"/>
        <v>#REF!</v>
      </c>
    </row>
    <row r="97" spans="3:5" x14ac:dyDescent="0.15">
      <c r="C97" t="str">
        <f t="shared" si="3"/>
        <v/>
      </c>
      <c r="D97" t="str">
        <f t="shared" si="4"/>
        <v/>
      </c>
      <c r="E97" t="e">
        <f t="shared" si="5"/>
        <v>#REF!</v>
      </c>
    </row>
    <row r="98" spans="3:5" x14ac:dyDescent="0.15">
      <c r="C98" t="str">
        <f t="shared" si="3"/>
        <v/>
      </c>
      <c r="D98" t="str">
        <f t="shared" si="4"/>
        <v/>
      </c>
      <c r="E98" t="e">
        <f t="shared" si="5"/>
        <v>#REF!</v>
      </c>
    </row>
    <row r="99" spans="3:5" x14ac:dyDescent="0.15">
      <c r="C99" t="str">
        <f t="shared" si="3"/>
        <v/>
      </c>
      <c r="D99" t="str">
        <f t="shared" si="4"/>
        <v/>
      </c>
      <c r="E99" t="e">
        <f t="shared" si="5"/>
        <v>#REF!</v>
      </c>
    </row>
    <row r="100" spans="3:5" x14ac:dyDescent="0.15">
      <c r="C100" t="str">
        <f t="shared" si="3"/>
        <v/>
      </c>
      <c r="D100" t="str">
        <f t="shared" si="4"/>
        <v/>
      </c>
      <c r="E100" t="e">
        <f t="shared" si="5"/>
        <v>#REF!</v>
      </c>
    </row>
    <row r="101" spans="3:5" x14ac:dyDescent="0.15">
      <c r="C101" t="str">
        <f t="shared" si="3"/>
        <v/>
      </c>
      <c r="D101" t="str">
        <f t="shared" si="4"/>
        <v/>
      </c>
      <c r="E101" t="e">
        <f t="shared" si="5"/>
        <v>#REF!</v>
      </c>
    </row>
    <row r="102" spans="3:5" x14ac:dyDescent="0.15">
      <c r="C102" t="str">
        <f t="shared" si="3"/>
        <v/>
      </c>
      <c r="D102" t="str">
        <f t="shared" si="4"/>
        <v/>
      </c>
      <c r="E102" t="e">
        <f t="shared" si="5"/>
        <v>#REF!</v>
      </c>
    </row>
    <row r="103" spans="3:5" x14ac:dyDescent="0.15">
      <c r="C103" t="str">
        <f t="shared" si="3"/>
        <v/>
      </c>
      <c r="D103" t="str">
        <f t="shared" si="4"/>
        <v/>
      </c>
      <c r="E103" t="e">
        <f t="shared" si="5"/>
        <v>#REF!</v>
      </c>
    </row>
    <row r="104" spans="3:5" x14ac:dyDescent="0.15">
      <c r="C104" t="str">
        <f t="shared" si="3"/>
        <v/>
      </c>
      <c r="D104" t="str">
        <f t="shared" si="4"/>
        <v/>
      </c>
      <c r="E104" t="e">
        <f t="shared" si="5"/>
        <v>#REF!</v>
      </c>
    </row>
    <row r="105" spans="3:5" x14ac:dyDescent="0.15">
      <c r="C105" t="str">
        <f t="shared" si="3"/>
        <v/>
      </c>
      <c r="D105" t="str">
        <f t="shared" si="4"/>
        <v/>
      </c>
      <c r="E105" t="e">
        <f t="shared" si="5"/>
        <v>#REF!</v>
      </c>
    </row>
    <row r="106" spans="3:5" x14ac:dyDescent="0.15">
      <c r="C106" t="str">
        <f t="shared" si="3"/>
        <v/>
      </c>
      <c r="D106" t="str">
        <f t="shared" si="4"/>
        <v/>
      </c>
      <c r="E106" t="e">
        <f t="shared" si="5"/>
        <v>#REF!</v>
      </c>
    </row>
    <row r="107" spans="3:5" x14ac:dyDescent="0.15">
      <c r="C107" t="str">
        <f t="shared" si="3"/>
        <v/>
      </c>
      <c r="D107" t="str">
        <f t="shared" si="4"/>
        <v/>
      </c>
      <c r="E107" t="e">
        <f t="shared" si="5"/>
        <v>#REF!</v>
      </c>
    </row>
    <row r="108" spans="3:5" x14ac:dyDescent="0.15">
      <c r="C108" t="str">
        <f t="shared" si="3"/>
        <v/>
      </c>
      <c r="D108" t="str">
        <f t="shared" si="4"/>
        <v/>
      </c>
      <c r="E108" t="e">
        <f t="shared" si="5"/>
        <v>#REF!</v>
      </c>
    </row>
    <row r="109" spans="3:5" x14ac:dyDescent="0.15">
      <c r="C109" t="str">
        <f t="shared" si="3"/>
        <v/>
      </c>
      <c r="D109" t="str">
        <f t="shared" si="4"/>
        <v/>
      </c>
      <c r="E109" t="e">
        <f t="shared" si="5"/>
        <v>#REF!</v>
      </c>
    </row>
    <row r="110" spans="3:5" x14ac:dyDescent="0.15">
      <c r="C110" t="str">
        <f t="shared" si="3"/>
        <v/>
      </c>
      <c r="D110" t="str">
        <f t="shared" si="4"/>
        <v/>
      </c>
      <c r="E110" t="e">
        <f t="shared" si="5"/>
        <v>#REF!</v>
      </c>
    </row>
    <row r="111" spans="3:5" x14ac:dyDescent="0.15">
      <c r="C111" t="str">
        <f t="shared" si="3"/>
        <v/>
      </c>
      <c r="D111" t="str">
        <f t="shared" si="4"/>
        <v/>
      </c>
      <c r="E111" t="e">
        <f t="shared" si="5"/>
        <v>#REF!</v>
      </c>
    </row>
    <row r="112" spans="3:5" x14ac:dyDescent="0.15">
      <c r="C112" t="str">
        <f t="shared" si="3"/>
        <v/>
      </c>
      <c r="D112" t="str">
        <f t="shared" si="4"/>
        <v/>
      </c>
      <c r="E112" t="e">
        <f t="shared" si="5"/>
        <v>#REF!</v>
      </c>
    </row>
    <row r="113" spans="3:5" x14ac:dyDescent="0.15">
      <c r="C113" t="str">
        <f t="shared" si="3"/>
        <v/>
      </c>
      <c r="D113" t="str">
        <f t="shared" si="4"/>
        <v/>
      </c>
      <c r="E113" t="e">
        <f t="shared" si="5"/>
        <v>#REF!</v>
      </c>
    </row>
    <row r="114" spans="3:5" x14ac:dyDescent="0.15">
      <c r="C114" t="str">
        <f t="shared" si="3"/>
        <v/>
      </c>
      <c r="D114" t="str">
        <f t="shared" si="4"/>
        <v/>
      </c>
      <c r="E114" t="e">
        <f t="shared" si="5"/>
        <v>#REF!</v>
      </c>
    </row>
    <row r="115" spans="3:5" x14ac:dyDescent="0.15">
      <c r="C115" t="str">
        <f t="shared" si="3"/>
        <v/>
      </c>
      <c r="D115" t="str">
        <f t="shared" si="4"/>
        <v/>
      </c>
      <c r="E115" t="e">
        <f t="shared" si="5"/>
        <v>#REF!</v>
      </c>
    </row>
    <row r="116" spans="3:5" x14ac:dyDescent="0.15">
      <c r="C116" t="str">
        <f t="shared" si="3"/>
        <v/>
      </c>
      <c r="D116" t="str">
        <f t="shared" si="4"/>
        <v/>
      </c>
      <c r="E116" t="e">
        <f t="shared" si="5"/>
        <v>#REF!</v>
      </c>
    </row>
    <row r="117" spans="3:5" x14ac:dyDescent="0.15">
      <c r="C117" t="str">
        <f t="shared" si="3"/>
        <v/>
      </c>
      <c r="D117" t="str">
        <f t="shared" si="4"/>
        <v/>
      </c>
      <c r="E117" t="e">
        <f t="shared" si="5"/>
        <v>#REF!</v>
      </c>
    </row>
    <row r="118" spans="3:5" x14ac:dyDescent="0.15">
      <c r="C118" t="str">
        <f t="shared" si="3"/>
        <v/>
      </c>
      <c r="D118" t="str">
        <f t="shared" si="4"/>
        <v/>
      </c>
      <c r="E118" t="e">
        <f t="shared" si="5"/>
        <v>#REF!</v>
      </c>
    </row>
    <row r="119" spans="3:5" x14ac:dyDescent="0.15">
      <c r="C119" t="str">
        <f t="shared" si="3"/>
        <v/>
      </c>
      <c r="D119" t="str">
        <f t="shared" si="4"/>
        <v/>
      </c>
      <c r="E119" t="e">
        <f t="shared" si="5"/>
        <v>#REF!</v>
      </c>
    </row>
    <row r="120" spans="3:5" x14ac:dyDescent="0.15">
      <c r="C120" t="str">
        <f t="shared" si="3"/>
        <v/>
      </c>
      <c r="D120" t="str">
        <f t="shared" si="4"/>
        <v/>
      </c>
      <c r="E120" t="e">
        <f t="shared" si="5"/>
        <v>#REF!</v>
      </c>
    </row>
    <row r="121" spans="3:5" x14ac:dyDescent="0.15">
      <c r="C121" t="str">
        <f t="shared" si="3"/>
        <v/>
      </c>
      <c r="D121" t="str">
        <f t="shared" si="4"/>
        <v/>
      </c>
      <c r="E121" t="e">
        <f t="shared" si="5"/>
        <v>#REF!</v>
      </c>
    </row>
    <row r="122" spans="3:5" x14ac:dyDescent="0.15">
      <c r="C122" t="str">
        <f t="shared" si="3"/>
        <v/>
      </c>
      <c r="D122" t="str">
        <f t="shared" si="4"/>
        <v/>
      </c>
      <c r="E122" t="e">
        <f t="shared" si="5"/>
        <v>#REF!</v>
      </c>
    </row>
    <row r="123" spans="3:5" x14ac:dyDescent="0.15">
      <c r="C123" t="str">
        <f t="shared" si="3"/>
        <v/>
      </c>
      <c r="D123" t="str">
        <f t="shared" si="4"/>
        <v/>
      </c>
      <c r="E123" t="e">
        <f t="shared" si="5"/>
        <v>#REF!</v>
      </c>
    </row>
    <row r="124" spans="3:5" x14ac:dyDescent="0.15">
      <c r="C124" t="str">
        <f t="shared" si="3"/>
        <v/>
      </c>
      <c r="D124" t="str">
        <f t="shared" si="4"/>
        <v/>
      </c>
      <c r="E124" t="e">
        <f t="shared" si="5"/>
        <v>#REF!</v>
      </c>
    </row>
    <row r="125" spans="3:5" x14ac:dyDescent="0.15">
      <c r="C125" t="str">
        <f t="shared" si="3"/>
        <v/>
      </c>
      <c r="D125" t="str">
        <f t="shared" si="4"/>
        <v/>
      </c>
      <c r="E125" t="e">
        <f t="shared" si="5"/>
        <v>#REF!</v>
      </c>
    </row>
    <row r="126" spans="3:5" x14ac:dyDescent="0.15">
      <c r="C126" t="str">
        <f t="shared" si="3"/>
        <v/>
      </c>
      <c r="D126" t="str">
        <f t="shared" si="4"/>
        <v/>
      </c>
      <c r="E126" t="e">
        <f t="shared" si="5"/>
        <v>#REF!</v>
      </c>
    </row>
    <row r="127" spans="3:5" x14ac:dyDescent="0.15">
      <c r="C127" t="str">
        <f t="shared" si="3"/>
        <v/>
      </c>
      <c r="D127" t="str">
        <f t="shared" si="4"/>
        <v/>
      </c>
      <c r="E127" t="e">
        <f t="shared" si="5"/>
        <v>#REF!</v>
      </c>
    </row>
    <row r="128" spans="3:5" x14ac:dyDescent="0.15">
      <c r="C128" t="str">
        <f t="shared" si="3"/>
        <v/>
      </c>
      <c r="D128" t="str">
        <f t="shared" si="4"/>
        <v/>
      </c>
      <c r="E128" t="e">
        <f t="shared" si="5"/>
        <v>#REF!</v>
      </c>
    </row>
    <row r="129" spans="3:5" x14ac:dyDescent="0.15">
      <c r="C129" t="str">
        <f t="shared" si="3"/>
        <v/>
      </c>
      <c r="D129" t="str">
        <f t="shared" si="4"/>
        <v/>
      </c>
      <c r="E129" t="e">
        <f t="shared" si="5"/>
        <v>#REF!</v>
      </c>
    </row>
    <row r="130" spans="3:5" x14ac:dyDescent="0.15">
      <c r="C130" t="str">
        <f t="shared" ref="C130:C193" si="6">IF($A130=0,"",IF(VLOOKUP($A130,nbbm,2,FALSE)=0,"无此物料",VLOOKUP($A130,nbbm,2,FALSE)))</f>
        <v/>
      </c>
      <c r="D130" t="str">
        <f t="shared" ref="D130:D193" si="7">IF($A130=0,"",IF(VLOOKUP($A130,tsbm,2,FALSE)=0,"-",VLOOKUP($A130,tsbm,2,FALSE)))</f>
        <v/>
      </c>
      <c r="E130" t="e">
        <f t="shared" si="5"/>
        <v>#REF!</v>
      </c>
    </row>
    <row r="131" spans="3:5" x14ac:dyDescent="0.15">
      <c r="C131" t="str">
        <f t="shared" si="6"/>
        <v/>
      </c>
      <c r="D131" t="str">
        <f t="shared" si="7"/>
        <v/>
      </c>
      <c r="E131" t="e">
        <f t="shared" ref="E131:E194" si="8">GETPIVOTDATA("入库数量",$A131,"编号",$A131)-D131</f>
        <v>#REF!</v>
      </c>
    </row>
    <row r="132" spans="3:5" x14ac:dyDescent="0.15">
      <c r="C132" t="str">
        <f t="shared" si="6"/>
        <v/>
      </c>
      <c r="D132" t="str">
        <f t="shared" si="7"/>
        <v/>
      </c>
      <c r="E132" t="e">
        <f t="shared" si="8"/>
        <v>#REF!</v>
      </c>
    </row>
    <row r="133" spans="3:5" x14ac:dyDescent="0.15">
      <c r="C133" t="str">
        <f t="shared" si="6"/>
        <v/>
      </c>
      <c r="D133" t="str">
        <f t="shared" si="7"/>
        <v/>
      </c>
      <c r="E133" t="e">
        <f t="shared" si="8"/>
        <v>#REF!</v>
      </c>
    </row>
    <row r="134" spans="3:5" x14ac:dyDescent="0.15">
      <c r="C134" t="str">
        <f t="shared" si="6"/>
        <v/>
      </c>
      <c r="D134" t="str">
        <f t="shared" si="7"/>
        <v/>
      </c>
      <c r="E134" t="e">
        <f t="shared" si="8"/>
        <v>#REF!</v>
      </c>
    </row>
    <row r="135" spans="3:5" x14ac:dyDescent="0.15">
      <c r="C135" t="str">
        <f t="shared" si="6"/>
        <v/>
      </c>
      <c r="D135" t="str">
        <f t="shared" si="7"/>
        <v/>
      </c>
      <c r="E135" t="e">
        <f t="shared" si="8"/>
        <v>#REF!</v>
      </c>
    </row>
    <row r="136" spans="3:5" x14ac:dyDescent="0.15">
      <c r="C136" t="str">
        <f t="shared" si="6"/>
        <v/>
      </c>
      <c r="D136" t="str">
        <f t="shared" si="7"/>
        <v/>
      </c>
      <c r="E136" t="e">
        <f t="shared" si="8"/>
        <v>#REF!</v>
      </c>
    </row>
    <row r="137" spans="3:5" x14ac:dyDescent="0.15">
      <c r="C137" t="str">
        <f t="shared" si="6"/>
        <v/>
      </c>
      <c r="D137" t="str">
        <f t="shared" si="7"/>
        <v/>
      </c>
      <c r="E137" t="e">
        <f t="shared" si="8"/>
        <v>#REF!</v>
      </c>
    </row>
    <row r="138" spans="3:5" x14ac:dyDescent="0.15">
      <c r="C138" t="str">
        <f t="shared" si="6"/>
        <v/>
      </c>
      <c r="D138" t="str">
        <f t="shared" si="7"/>
        <v/>
      </c>
      <c r="E138" t="e">
        <f t="shared" si="8"/>
        <v>#REF!</v>
      </c>
    </row>
    <row r="139" spans="3:5" x14ac:dyDescent="0.15">
      <c r="C139" t="str">
        <f t="shared" si="6"/>
        <v/>
      </c>
      <c r="D139" t="str">
        <f t="shared" si="7"/>
        <v/>
      </c>
      <c r="E139" t="e">
        <f t="shared" si="8"/>
        <v>#REF!</v>
      </c>
    </row>
    <row r="140" spans="3:5" x14ac:dyDescent="0.15">
      <c r="C140" t="str">
        <f t="shared" si="6"/>
        <v/>
      </c>
      <c r="D140" t="str">
        <f t="shared" si="7"/>
        <v/>
      </c>
      <c r="E140" t="e">
        <f t="shared" si="8"/>
        <v>#REF!</v>
      </c>
    </row>
    <row r="141" spans="3:5" x14ac:dyDescent="0.15">
      <c r="C141" t="str">
        <f t="shared" si="6"/>
        <v/>
      </c>
      <c r="D141" t="str">
        <f t="shared" si="7"/>
        <v/>
      </c>
      <c r="E141" t="e">
        <f t="shared" si="8"/>
        <v>#REF!</v>
      </c>
    </row>
    <row r="142" spans="3:5" x14ac:dyDescent="0.15">
      <c r="C142" t="str">
        <f t="shared" si="6"/>
        <v/>
      </c>
      <c r="D142" t="str">
        <f t="shared" si="7"/>
        <v/>
      </c>
      <c r="E142" t="e">
        <f t="shared" si="8"/>
        <v>#REF!</v>
      </c>
    </row>
    <row r="143" spans="3:5" x14ac:dyDescent="0.15">
      <c r="C143" t="str">
        <f t="shared" si="6"/>
        <v/>
      </c>
      <c r="D143" t="str">
        <f t="shared" si="7"/>
        <v/>
      </c>
      <c r="E143" t="e">
        <f t="shared" si="8"/>
        <v>#REF!</v>
      </c>
    </row>
    <row r="144" spans="3:5" x14ac:dyDescent="0.15">
      <c r="C144" t="str">
        <f t="shared" si="6"/>
        <v/>
      </c>
      <c r="D144" t="str">
        <f t="shared" si="7"/>
        <v/>
      </c>
      <c r="E144" t="e">
        <f t="shared" si="8"/>
        <v>#REF!</v>
      </c>
    </row>
    <row r="145" spans="3:5" x14ac:dyDescent="0.15">
      <c r="C145" t="str">
        <f t="shared" si="6"/>
        <v/>
      </c>
      <c r="D145" t="str">
        <f t="shared" si="7"/>
        <v/>
      </c>
      <c r="E145" t="e">
        <f t="shared" si="8"/>
        <v>#REF!</v>
      </c>
    </row>
    <row r="146" spans="3:5" x14ac:dyDescent="0.15">
      <c r="C146" t="str">
        <f t="shared" si="6"/>
        <v/>
      </c>
      <c r="D146" t="str">
        <f t="shared" si="7"/>
        <v/>
      </c>
      <c r="E146" t="e">
        <f t="shared" si="8"/>
        <v>#REF!</v>
      </c>
    </row>
    <row r="147" spans="3:5" x14ac:dyDescent="0.15">
      <c r="C147" t="str">
        <f t="shared" si="6"/>
        <v/>
      </c>
      <c r="D147" t="str">
        <f t="shared" si="7"/>
        <v/>
      </c>
      <c r="E147" t="e">
        <f t="shared" si="8"/>
        <v>#REF!</v>
      </c>
    </row>
    <row r="148" spans="3:5" x14ac:dyDescent="0.15">
      <c r="C148" t="str">
        <f t="shared" si="6"/>
        <v/>
      </c>
      <c r="D148" t="str">
        <f t="shared" si="7"/>
        <v/>
      </c>
      <c r="E148" t="e">
        <f t="shared" si="8"/>
        <v>#REF!</v>
      </c>
    </row>
    <row r="149" spans="3:5" x14ac:dyDescent="0.15">
      <c r="C149" t="str">
        <f t="shared" si="6"/>
        <v/>
      </c>
      <c r="D149" t="str">
        <f t="shared" si="7"/>
        <v/>
      </c>
      <c r="E149" t="e">
        <f t="shared" si="8"/>
        <v>#REF!</v>
      </c>
    </row>
    <row r="150" spans="3:5" x14ac:dyDescent="0.15">
      <c r="C150" t="str">
        <f t="shared" si="6"/>
        <v/>
      </c>
      <c r="D150" t="str">
        <f t="shared" si="7"/>
        <v/>
      </c>
      <c r="E150" t="e">
        <f t="shared" si="8"/>
        <v>#REF!</v>
      </c>
    </row>
    <row r="151" spans="3:5" x14ac:dyDescent="0.15">
      <c r="C151" t="str">
        <f t="shared" si="6"/>
        <v/>
      </c>
      <c r="D151" t="str">
        <f t="shared" si="7"/>
        <v/>
      </c>
      <c r="E151" t="e">
        <f t="shared" si="8"/>
        <v>#REF!</v>
      </c>
    </row>
    <row r="152" spans="3:5" x14ac:dyDescent="0.15">
      <c r="C152" t="str">
        <f t="shared" si="6"/>
        <v/>
      </c>
      <c r="D152" t="str">
        <f t="shared" si="7"/>
        <v/>
      </c>
      <c r="E152" t="e">
        <f t="shared" si="8"/>
        <v>#REF!</v>
      </c>
    </row>
    <row r="153" spans="3:5" x14ac:dyDescent="0.15">
      <c r="C153" t="str">
        <f t="shared" si="6"/>
        <v/>
      </c>
      <c r="D153" t="str">
        <f t="shared" si="7"/>
        <v/>
      </c>
      <c r="E153" t="e">
        <f t="shared" si="8"/>
        <v>#REF!</v>
      </c>
    </row>
    <row r="154" spans="3:5" x14ac:dyDescent="0.15">
      <c r="C154" t="str">
        <f t="shared" si="6"/>
        <v/>
      </c>
      <c r="D154" t="str">
        <f t="shared" si="7"/>
        <v/>
      </c>
      <c r="E154" t="e">
        <f t="shared" si="8"/>
        <v>#REF!</v>
      </c>
    </row>
    <row r="155" spans="3:5" x14ac:dyDescent="0.15">
      <c r="C155" t="str">
        <f t="shared" si="6"/>
        <v/>
      </c>
      <c r="D155" t="str">
        <f t="shared" si="7"/>
        <v/>
      </c>
      <c r="E155" t="e">
        <f t="shared" si="8"/>
        <v>#REF!</v>
      </c>
    </row>
    <row r="156" spans="3:5" x14ac:dyDescent="0.15">
      <c r="C156" t="str">
        <f t="shared" si="6"/>
        <v/>
      </c>
      <c r="D156" t="str">
        <f t="shared" si="7"/>
        <v/>
      </c>
      <c r="E156" t="e">
        <f t="shared" si="8"/>
        <v>#REF!</v>
      </c>
    </row>
    <row r="157" spans="3:5" x14ac:dyDescent="0.15">
      <c r="C157" t="str">
        <f t="shared" si="6"/>
        <v/>
      </c>
      <c r="D157" t="str">
        <f t="shared" si="7"/>
        <v/>
      </c>
      <c r="E157" t="e">
        <f t="shared" si="8"/>
        <v>#REF!</v>
      </c>
    </row>
    <row r="158" spans="3:5" x14ac:dyDescent="0.15">
      <c r="C158" t="str">
        <f t="shared" si="6"/>
        <v/>
      </c>
      <c r="D158" t="str">
        <f t="shared" si="7"/>
        <v/>
      </c>
      <c r="E158" t="e">
        <f t="shared" si="8"/>
        <v>#REF!</v>
      </c>
    </row>
    <row r="159" spans="3:5" x14ac:dyDescent="0.15">
      <c r="C159" t="str">
        <f t="shared" si="6"/>
        <v/>
      </c>
      <c r="D159" t="str">
        <f t="shared" si="7"/>
        <v/>
      </c>
      <c r="E159" t="e">
        <f t="shared" si="8"/>
        <v>#REF!</v>
      </c>
    </row>
    <row r="160" spans="3:5" x14ac:dyDescent="0.15">
      <c r="C160" t="str">
        <f t="shared" si="6"/>
        <v/>
      </c>
      <c r="D160" t="str">
        <f t="shared" si="7"/>
        <v/>
      </c>
      <c r="E160" t="e">
        <f t="shared" si="8"/>
        <v>#REF!</v>
      </c>
    </row>
    <row r="161" spans="3:5" x14ac:dyDescent="0.15">
      <c r="C161" t="str">
        <f t="shared" si="6"/>
        <v/>
      </c>
      <c r="D161" t="str">
        <f t="shared" si="7"/>
        <v/>
      </c>
      <c r="E161" t="e">
        <f t="shared" si="8"/>
        <v>#REF!</v>
      </c>
    </row>
    <row r="162" spans="3:5" x14ac:dyDescent="0.15">
      <c r="C162" t="str">
        <f t="shared" si="6"/>
        <v/>
      </c>
      <c r="D162" t="str">
        <f t="shared" si="7"/>
        <v/>
      </c>
      <c r="E162" t="e">
        <f t="shared" si="8"/>
        <v>#REF!</v>
      </c>
    </row>
    <row r="163" spans="3:5" x14ac:dyDescent="0.15">
      <c r="C163" t="str">
        <f t="shared" si="6"/>
        <v/>
      </c>
      <c r="D163" t="str">
        <f t="shared" si="7"/>
        <v/>
      </c>
      <c r="E163" t="e">
        <f t="shared" si="8"/>
        <v>#REF!</v>
      </c>
    </row>
    <row r="164" spans="3:5" x14ac:dyDescent="0.15">
      <c r="C164" t="str">
        <f t="shared" si="6"/>
        <v/>
      </c>
      <c r="D164" t="str">
        <f t="shared" si="7"/>
        <v/>
      </c>
      <c r="E164" t="e">
        <f t="shared" si="8"/>
        <v>#REF!</v>
      </c>
    </row>
    <row r="165" spans="3:5" x14ac:dyDescent="0.15">
      <c r="C165" t="str">
        <f t="shared" si="6"/>
        <v/>
      </c>
      <c r="D165" t="str">
        <f t="shared" si="7"/>
        <v/>
      </c>
      <c r="E165" t="e">
        <f t="shared" si="8"/>
        <v>#REF!</v>
      </c>
    </row>
    <row r="166" spans="3:5" x14ac:dyDescent="0.15">
      <c r="C166" t="str">
        <f t="shared" si="6"/>
        <v/>
      </c>
      <c r="D166" t="str">
        <f t="shared" si="7"/>
        <v/>
      </c>
      <c r="E166" t="e">
        <f t="shared" si="8"/>
        <v>#REF!</v>
      </c>
    </row>
    <row r="167" spans="3:5" x14ac:dyDescent="0.15">
      <c r="C167" t="str">
        <f t="shared" si="6"/>
        <v/>
      </c>
      <c r="D167" t="str">
        <f t="shared" si="7"/>
        <v/>
      </c>
      <c r="E167" t="e">
        <f t="shared" si="8"/>
        <v>#REF!</v>
      </c>
    </row>
    <row r="168" spans="3:5" x14ac:dyDescent="0.15">
      <c r="C168" t="str">
        <f t="shared" si="6"/>
        <v/>
      </c>
      <c r="D168" t="str">
        <f t="shared" si="7"/>
        <v/>
      </c>
      <c r="E168" t="e">
        <f t="shared" si="8"/>
        <v>#REF!</v>
      </c>
    </row>
    <row r="169" spans="3:5" x14ac:dyDescent="0.15">
      <c r="C169" t="str">
        <f t="shared" si="6"/>
        <v/>
      </c>
      <c r="D169" t="str">
        <f t="shared" si="7"/>
        <v/>
      </c>
      <c r="E169" t="e">
        <f t="shared" si="8"/>
        <v>#REF!</v>
      </c>
    </row>
    <row r="170" spans="3:5" x14ac:dyDescent="0.15">
      <c r="C170" t="str">
        <f t="shared" si="6"/>
        <v/>
      </c>
      <c r="D170" t="str">
        <f t="shared" si="7"/>
        <v/>
      </c>
      <c r="E170" t="e">
        <f t="shared" si="8"/>
        <v>#REF!</v>
      </c>
    </row>
    <row r="171" spans="3:5" x14ac:dyDescent="0.15">
      <c r="C171" t="str">
        <f t="shared" si="6"/>
        <v/>
      </c>
      <c r="D171" t="str">
        <f t="shared" si="7"/>
        <v/>
      </c>
      <c r="E171" t="e">
        <f t="shared" si="8"/>
        <v>#REF!</v>
      </c>
    </row>
    <row r="172" spans="3:5" x14ac:dyDescent="0.15">
      <c r="C172" t="str">
        <f t="shared" si="6"/>
        <v/>
      </c>
      <c r="D172" t="str">
        <f t="shared" si="7"/>
        <v/>
      </c>
      <c r="E172" t="e">
        <f t="shared" si="8"/>
        <v>#REF!</v>
      </c>
    </row>
    <row r="173" spans="3:5" x14ac:dyDescent="0.15">
      <c r="C173" t="str">
        <f t="shared" si="6"/>
        <v/>
      </c>
      <c r="D173" t="str">
        <f t="shared" si="7"/>
        <v/>
      </c>
      <c r="E173" t="e">
        <f t="shared" si="8"/>
        <v>#REF!</v>
      </c>
    </row>
    <row r="174" spans="3:5" x14ac:dyDescent="0.15">
      <c r="C174" t="str">
        <f t="shared" si="6"/>
        <v/>
      </c>
      <c r="D174" t="str">
        <f t="shared" si="7"/>
        <v/>
      </c>
      <c r="E174" t="e">
        <f t="shared" si="8"/>
        <v>#REF!</v>
      </c>
    </row>
    <row r="175" spans="3:5" x14ac:dyDescent="0.15">
      <c r="C175" t="str">
        <f t="shared" si="6"/>
        <v/>
      </c>
      <c r="D175" t="str">
        <f t="shared" si="7"/>
        <v/>
      </c>
      <c r="E175" t="e">
        <f t="shared" si="8"/>
        <v>#REF!</v>
      </c>
    </row>
    <row r="176" spans="3:5" x14ac:dyDescent="0.15">
      <c r="C176" t="str">
        <f t="shared" si="6"/>
        <v/>
      </c>
      <c r="D176" t="str">
        <f t="shared" si="7"/>
        <v/>
      </c>
      <c r="E176" t="e">
        <f t="shared" si="8"/>
        <v>#REF!</v>
      </c>
    </row>
    <row r="177" spans="3:5" x14ac:dyDescent="0.15">
      <c r="C177" t="str">
        <f t="shared" si="6"/>
        <v/>
      </c>
      <c r="D177" t="str">
        <f t="shared" si="7"/>
        <v/>
      </c>
      <c r="E177" t="e">
        <f t="shared" si="8"/>
        <v>#REF!</v>
      </c>
    </row>
    <row r="178" spans="3:5" x14ac:dyDescent="0.15">
      <c r="C178" t="str">
        <f t="shared" si="6"/>
        <v/>
      </c>
      <c r="D178" t="str">
        <f t="shared" si="7"/>
        <v/>
      </c>
      <c r="E178" t="e">
        <f t="shared" si="8"/>
        <v>#REF!</v>
      </c>
    </row>
    <row r="179" spans="3:5" x14ac:dyDescent="0.15">
      <c r="C179" t="str">
        <f t="shared" si="6"/>
        <v/>
      </c>
      <c r="D179" t="str">
        <f t="shared" si="7"/>
        <v/>
      </c>
      <c r="E179" t="e">
        <f t="shared" si="8"/>
        <v>#REF!</v>
      </c>
    </row>
    <row r="180" spans="3:5" x14ac:dyDescent="0.15">
      <c r="C180" t="str">
        <f t="shared" si="6"/>
        <v/>
      </c>
      <c r="D180" t="str">
        <f t="shared" si="7"/>
        <v/>
      </c>
      <c r="E180" t="e">
        <f t="shared" si="8"/>
        <v>#REF!</v>
      </c>
    </row>
    <row r="181" spans="3:5" x14ac:dyDescent="0.15">
      <c r="C181" t="str">
        <f t="shared" si="6"/>
        <v/>
      </c>
      <c r="D181" t="str">
        <f t="shared" si="7"/>
        <v/>
      </c>
      <c r="E181" t="e">
        <f t="shared" si="8"/>
        <v>#REF!</v>
      </c>
    </row>
    <row r="182" spans="3:5" x14ac:dyDescent="0.15">
      <c r="C182" t="str">
        <f t="shared" si="6"/>
        <v/>
      </c>
      <c r="D182" t="str">
        <f t="shared" si="7"/>
        <v/>
      </c>
      <c r="E182" t="e">
        <f t="shared" si="8"/>
        <v>#REF!</v>
      </c>
    </row>
    <row r="183" spans="3:5" x14ac:dyDescent="0.15">
      <c r="C183" t="str">
        <f t="shared" si="6"/>
        <v/>
      </c>
      <c r="D183" t="str">
        <f t="shared" si="7"/>
        <v/>
      </c>
      <c r="E183" t="e">
        <f t="shared" si="8"/>
        <v>#REF!</v>
      </c>
    </row>
    <row r="184" spans="3:5" x14ac:dyDescent="0.15">
      <c r="C184" t="str">
        <f t="shared" si="6"/>
        <v/>
      </c>
      <c r="D184" t="str">
        <f t="shared" si="7"/>
        <v/>
      </c>
      <c r="E184" t="e">
        <f t="shared" si="8"/>
        <v>#REF!</v>
      </c>
    </row>
    <row r="185" spans="3:5" x14ac:dyDescent="0.15">
      <c r="C185" t="str">
        <f t="shared" si="6"/>
        <v/>
      </c>
      <c r="D185" t="str">
        <f t="shared" si="7"/>
        <v/>
      </c>
      <c r="E185" t="e">
        <f t="shared" si="8"/>
        <v>#REF!</v>
      </c>
    </row>
    <row r="186" spans="3:5" x14ac:dyDescent="0.15">
      <c r="C186" t="str">
        <f t="shared" si="6"/>
        <v/>
      </c>
      <c r="D186" t="str">
        <f t="shared" si="7"/>
        <v/>
      </c>
      <c r="E186" t="e">
        <f t="shared" si="8"/>
        <v>#REF!</v>
      </c>
    </row>
    <row r="187" spans="3:5" x14ac:dyDescent="0.15">
      <c r="C187" t="str">
        <f t="shared" si="6"/>
        <v/>
      </c>
      <c r="D187" t="str">
        <f t="shared" si="7"/>
        <v/>
      </c>
      <c r="E187" t="e">
        <f t="shared" si="8"/>
        <v>#REF!</v>
      </c>
    </row>
    <row r="188" spans="3:5" x14ac:dyDescent="0.15">
      <c r="C188" t="str">
        <f t="shared" si="6"/>
        <v/>
      </c>
      <c r="D188" t="str">
        <f t="shared" si="7"/>
        <v/>
      </c>
      <c r="E188" t="e">
        <f t="shared" si="8"/>
        <v>#REF!</v>
      </c>
    </row>
    <row r="189" spans="3:5" x14ac:dyDescent="0.15">
      <c r="C189" t="str">
        <f t="shared" si="6"/>
        <v/>
      </c>
      <c r="D189" t="str">
        <f t="shared" si="7"/>
        <v/>
      </c>
      <c r="E189" t="e">
        <f t="shared" si="8"/>
        <v>#REF!</v>
      </c>
    </row>
    <row r="190" spans="3:5" x14ac:dyDescent="0.15">
      <c r="C190" t="str">
        <f t="shared" si="6"/>
        <v/>
      </c>
      <c r="D190" t="str">
        <f t="shared" si="7"/>
        <v/>
      </c>
      <c r="E190" t="e">
        <f t="shared" si="8"/>
        <v>#REF!</v>
      </c>
    </row>
    <row r="191" spans="3:5" x14ac:dyDescent="0.15">
      <c r="C191" t="str">
        <f t="shared" si="6"/>
        <v/>
      </c>
      <c r="D191" t="str">
        <f t="shared" si="7"/>
        <v/>
      </c>
      <c r="E191" t="e">
        <f t="shared" si="8"/>
        <v>#REF!</v>
      </c>
    </row>
    <row r="192" spans="3:5" x14ac:dyDescent="0.15">
      <c r="C192" t="str">
        <f t="shared" si="6"/>
        <v/>
      </c>
      <c r="D192" t="str">
        <f t="shared" si="7"/>
        <v/>
      </c>
      <c r="E192" t="e">
        <f t="shared" si="8"/>
        <v>#REF!</v>
      </c>
    </row>
    <row r="193" spans="3:5" x14ac:dyDescent="0.15">
      <c r="C193" t="str">
        <f t="shared" si="6"/>
        <v/>
      </c>
      <c r="D193" t="str">
        <f t="shared" si="7"/>
        <v/>
      </c>
      <c r="E193" t="e">
        <f t="shared" si="8"/>
        <v>#REF!</v>
      </c>
    </row>
    <row r="194" spans="3:5" x14ac:dyDescent="0.15">
      <c r="C194" t="str">
        <f t="shared" ref="C194:C257" si="9">IF($A194=0,"",IF(VLOOKUP($A194,nbbm,2,FALSE)=0,"无此物料",VLOOKUP($A194,nbbm,2,FALSE)))</f>
        <v/>
      </c>
      <c r="D194" t="str">
        <f t="shared" ref="D194:D257" si="10">IF($A194=0,"",IF(VLOOKUP($A194,tsbm,2,FALSE)=0,"-",VLOOKUP($A194,tsbm,2,FALSE)))</f>
        <v/>
      </c>
      <c r="E194" t="e">
        <f t="shared" si="8"/>
        <v>#REF!</v>
      </c>
    </row>
    <row r="195" spans="3:5" x14ac:dyDescent="0.15">
      <c r="C195" t="str">
        <f t="shared" si="9"/>
        <v/>
      </c>
      <c r="D195" t="str">
        <f t="shared" si="10"/>
        <v/>
      </c>
      <c r="E195" t="e">
        <f t="shared" ref="E195:E258" si="11">GETPIVOTDATA("入库数量",$A195,"编号",$A195)-D195</f>
        <v>#REF!</v>
      </c>
    </row>
    <row r="196" spans="3:5" x14ac:dyDescent="0.15">
      <c r="C196" t="str">
        <f t="shared" si="9"/>
        <v/>
      </c>
      <c r="D196" t="str">
        <f t="shared" si="10"/>
        <v/>
      </c>
      <c r="E196" t="e">
        <f t="shared" si="11"/>
        <v>#REF!</v>
      </c>
    </row>
    <row r="197" spans="3:5" x14ac:dyDescent="0.15">
      <c r="C197" t="str">
        <f t="shared" si="9"/>
        <v/>
      </c>
      <c r="D197" t="str">
        <f t="shared" si="10"/>
        <v/>
      </c>
      <c r="E197" t="e">
        <f t="shared" si="11"/>
        <v>#REF!</v>
      </c>
    </row>
    <row r="198" spans="3:5" x14ac:dyDescent="0.15">
      <c r="C198" t="str">
        <f t="shared" si="9"/>
        <v/>
      </c>
      <c r="D198" t="str">
        <f t="shared" si="10"/>
        <v/>
      </c>
      <c r="E198" t="e">
        <f t="shared" si="11"/>
        <v>#REF!</v>
      </c>
    </row>
    <row r="199" spans="3:5" x14ac:dyDescent="0.15">
      <c r="C199" t="str">
        <f t="shared" si="9"/>
        <v/>
      </c>
      <c r="D199" t="str">
        <f t="shared" si="10"/>
        <v/>
      </c>
      <c r="E199" t="e">
        <f t="shared" si="11"/>
        <v>#REF!</v>
      </c>
    </row>
    <row r="200" spans="3:5" x14ac:dyDescent="0.15">
      <c r="C200" t="str">
        <f t="shared" si="9"/>
        <v/>
      </c>
      <c r="D200" t="str">
        <f t="shared" si="10"/>
        <v/>
      </c>
      <c r="E200" t="e">
        <f t="shared" si="11"/>
        <v>#REF!</v>
      </c>
    </row>
    <row r="201" spans="3:5" x14ac:dyDescent="0.15">
      <c r="C201" t="str">
        <f t="shared" si="9"/>
        <v/>
      </c>
      <c r="D201" t="str">
        <f t="shared" si="10"/>
        <v/>
      </c>
      <c r="E201" t="e">
        <f t="shared" si="11"/>
        <v>#REF!</v>
      </c>
    </row>
    <row r="202" spans="3:5" x14ac:dyDescent="0.15">
      <c r="C202" t="str">
        <f t="shared" si="9"/>
        <v/>
      </c>
      <c r="D202" t="str">
        <f t="shared" si="10"/>
        <v/>
      </c>
      <c r="E202" t="e">
        <f t="shared" si="11"/>
        <v>#REF!</v>
      </c>
    </row>
    <row r="203" spans="3:5" x14ac:dyDescent="0.15">
      <c r="C203" t="str">
        <f t="shared" si="9"/>
        <v/>
      </c>
      <c r="D203" t="str">
        <f t="shared" si="10"/>
        <v/>
      </c>
      <c r="E203" t="e">
        <f t="shared" si="11"/>
        <v>#REF!</v>
      </c>
    </row>
    <row r="204" spans="3:5" x14ac:dyDescent="0.15">
      <c r="C204" t="str">
        <f t="shared" si="9"/>
        <v/>
      </c>
      <c r="D204" t="str">
        <f t="shared" si="10"/>
        <v/>
      </c>
      <c r="E204" t="e">
        <f t="shared" si="11"/>
        <v>#REF!</v>
      </c>
    </row>
    <row r="205" spans="3:5" x14ac:dyDescent="0.15">
      <c r="C205" t="str">
        <f t="shared" si="9"/>
        <v/>
      </c>
      <c r="D205" t="str">
        <f t="shared" si="10"/>
        <v/>
      </c>
      <c r="E205" t="e">
        <f t="shared" si="11"/>
        <v>#REF!</v>
      </c>
    </row>
    <row r="206" spans="3:5" x14ac:dyDescent="0.15">
      <c r="C206" t="str">
        <f t="shared" si="9"/>
        <v/>
      </c>
      <c r="D206" t="str">
        <f t="shared" si="10"/>
        <v/>
      </c>
      <c r="E206" t="e">
        <f t="shared" si="11"/>
        <v>#REF!</v>
      </c>
    </row>
    <row r="207" spans="3:5" x14ac:dyDescent="0.15">
      <c r="C207" t="str">
        <f t="shared" si="9"/>
        <v/>
      </c>
      <c r="D207" t="str">
        <f t="shared" si="10"/>
        <v/>
      </c>
      <c r="E207" t="e">
        <f t="shared" si="11"/>
        <v>#REF!</v>
      </c>
    </row>
    <row r="208" spans="3:5" x14ac:dyDescent="0.15">
      <c r="C208" t="str">
        <f t="shared" si="9"/>
        <v/>
      </c>
      <c r="D208" t="str">
        <f t="shared" si="10"/>
        <v/>
      </c>
      <c r="E208" t="e">
        <f t="shared" si="11"/>
        <v>#REF!</v>
      </c>
    </row>
    <row r="209" spans="3:5" x14ac:dyDescent="0.15">
      <c r="C209" t="str">
        <f t="shared" si="9"/>
        <v/>
      </c>
      <c r="D209" t="str">
        <f t="shared" si="10"/>
        <v/>
      </c>
      <c r="E209" t="e">
        <f t="shared" si="11"/>
        <v>#REF!</v>
      </c>
    </row>
    <row r="210" spans="3:5" x14ac:dyDescent="0.15">
      <c r="C210" t="str">
        <f t="shared" si="9"/>
        <v/>
      </c>
      <c r="D210" t="str">
        <f t="shared" si="10"/>
        <v/>
      </c>
      <c r="E210" t="e">
        <f t="shared" si="11"/>
        <v>#REF!</v>
      </c>
    </row>
    <row r="211" spans="3:5" x14ac:dyDescent="0.15">
      <c r="C211" t="str">
        <f t="shared" si="9"/>
        <v/>
      </c>
      <c r="D211" t="str">
        <f t="shared" si="10"/>
        <v/>
      </c>
      <c r="E211" t="e">
        <f t="shared" si="11"/>
        <v>#REF!</v>
      </c>
    </row>
    <row r="212" spans="3:5" x14ac:dyDescent="0.15">
      <c r="C212" t="str">
        <f t="shared" si="9"/>
        <v/>
      </c>
      <c r="D212" t="str">
        <f t="shared" si="10"/>
        <v/>
      </c>
      <c r="E212" t="e">
        <f t="shared" si="11"/>
        <v>#REF!</v>
      </c>
    </row>
    <row r="213" spans="3:5" x14ac:dyDescent="0.15">
      <c r="C213" t="str">
        <f t="shared" si="9"/>
        <v/>
      </c>
      <c r="D213" t="str">
        <f t="shared" si="10"/>
        <v/>
      </c>
      <c r="E213" t="e">
        <f t="shared" si="11"/>
        <v>#REF!</v>
      </c>
    </row>
    <row r="214" spans="3:5" x14ac:dyDescent="0.15">
      <c r="C214" t="str">
        <f t="shared" si="9"/>
        <v/>
      </c>
      <c r="D214" t="str">
        <f t="shared" si="10"/>
        <v/>
      </c>
      <c r="E214" t="e">
        <f t="shared" si="11"/>
        <v>#REF!</v>
      </c>
    </row>
    <row r="215" spans="3:5" x14ac:dyDescent="0.15">
      <c r="C215" t="str">
        <f t="shared" si="9"/>
        <v/>
      </c>
      <c r="D215" t="str">
        <f t="shared" si="10"/>
        <v/>
      </c>
      <c r="E215" t="e">
        <f t="shared" si="11"/>
        <v>#REF!</v>
      </c>
    </row>
    <row r="216" spans="3:5" x14ac:dyDescent="0.15">
      <c r="C216" t="str">
        <f t="shared" si="9"/>
        <v/>
      </c>
      <c r="D216" t="str">
        <f t="shared" si="10"/>
        <v/>
      </c>
      <c r="E216" t="e">
        <f t="shared" si="11"/>
        <v>#REF!</v>
      </c>
    </row>
    <row r="217" spans="3:5" x14ac:dyDescent="0.15">
      <c r="C217" t="str">
        <f t="shared" si="9"/>
        <v/>
      </c>
      <c r="D217" t="str">
        <f t="shared" si="10"/>
        <v/>
      </c>
      <c r="E217" t="e">
        <f t="shared" si="11"/>
        <v>#REF!</v>
      </c>
    </row>
    <row r="218" spans="3:5" x14ac:dyDescent="0.15">
      <c r="C218" t="str">
        <f t="shared" si="9"/>
        <v/>
      </c>
      <c r="D218" t="str">
        <f t="shared" si="10"/>
        <v/>
      </c>
      <c r="E218" t="e">
        <f t="shared" si="11"/>
        <v>#REF!</v>
      </c>
    </row>
    <row r="219" spans="3:5" x14ac:dyDescent="0.15">
      <c r="C219" t="str">
        <f t="shared" si="9"/>
        <v/>
      </c>
      <c r="D219" t="str">
        <f t="shared" si="10"/>
        <v/>
      </c>
      <c r="E219" t="e">
        <f t="shared" si="11"/>
        <v>#REF!</v>
      </c>
    </row>
    <row r="220" spans="3:5" x14ac:dyDescent="0.15">
      <c r="C220" t="str">
        <f t="shared" si="9"/>
        <v/>
      </c>
      <c r="D220" t="str">
        <f t="shared" si="10"/>
        <v/>
      </c>
      <c r="E220" t="e">
        <f t="shared" si="11"/>
        <v>#REF!</v>
      </c>
    </row>
    <row r="221" spans="3:5" x14ac:dyDescent="0.15">
      <c r="C221" t="str">
        <f t="shared" si="9"/>
        <v/>
      </c>
      <c r="D221" t="str">
        <f t="shared" si="10"/>
        <v/>
      </c>
      <c r="E221" t="e">
        <f t="shared" si="11"/>
        <v>#REF!</v>
      </c>
    </row>
    <row r="222" spans="3:5" x14ac:dyDescent="0.15">
      <c r="C222" t="str">
        <f t="shared" si="9"/>
        <v/>
      </c>
      <c r="D222" t="str">
        <f t="shared" si="10"/>
        <v/>
      </c>
      <c r="E222" t="e">
        <f t="shared" si="11"/>
        <v>#REF!</v>
      </c>
    </row>
    <row r="223" spans="3:5" x14ac:dyDescent="0.15">
      <c r="C223" t="str">
        <f t="shared" si="9"/>
        <v/>
      </c>
      <c r="D223" t="str">
        <f t="shared" si="10"/>
        <v/>
      </c>
      <c r="E223" t="e">
        <f t="shared" si="11"/>
        <v>#REF!</v>
      </c>
    </row>
    <row r="224" spans="3:5" x14ac:dyDescent="0.15">
      <c r="C224" t="str">
        <f t="shared" si="9"/>
        <v/>
      </c>
      <c r="D224" t="str">
        <f t="shared" si="10"/>
        <v/>
      </c>
      <c r="E224" t="e">
        <f t="shared" si="11"/>
        <v>#REF!</v>
      </c>
    </row>
    <row r="225" spans="3:5" x14ac:dyDescent="0.15">
      <c r="C225" t="str">
        <f t="shared" si="9"/>
        <v/>
      </c>
      <c r="D225" t="str">
        <f t="shared" si="10"/>
        <v/>
      </c>
      <c r="E225" t="e">
        <f t="shared" si="11"/>
        <v>#REF!</v>
      </c>
    </row>
    <row r="226" spans="3:5" x14ac:dyDescent="0.15">
      <c r="C226" t="str">
        <f t="shared" si="9"/>
        <v/>
      </c>
      <c r="D226" t="str">
        <f t="shared" si="10"/>
        <v/>
      </c>
      <c r="E226" t="e">
        <f t="shared" si="11"/>
        <v>#REF!</v>
      </c>
    </row>
    <row r="227" spans="3:5" x14ac:dyDescent="0.15">
      <c r="C227" t="str">
        <f t="shared" si="9"/>
        <v/>
      </c>
      <c r="D227" t="str">
        <f t="shared" si="10"/>
        <v/>
      </c>
      <c r="E227" t="e">
        <f t="shared" si="11"/>
        <v>#REF!</v>
      </c>
    </row>
    <row r="228" spans="3:5" x14ac:dyDescent="0.15">
      <c r="C228" t="str">
        <f t="shared" si="9"/>
        <v/>
      </c>
      <c r="D228" t="str">
        <f t="shared" si="10"/>
        <v/>
      </c>
      <c r="E228" t="e">
        <f t="shared" si="11"/>
        <v>#REF!</v>
      </c>
    </row>
    <row r="229" spans="3:5" x14ac:dyDescent="0.15">
      <c r="C229" t="str">
        <f t="shared" si="9"/>
        <v/>
      </c>
      <c r="D229" t="str">
        <f t="shared" si="10"/>
        <v/>
      </c>
      <c r="E229" t="e">
        <f t="shared" si="11"/>
        <v>#REF!</v>
      </c>
    </row>
    <row r="230" spans="3:5" x14ac:dyDescent="0.15">
      <c r="C230" t="str">
        <f t="shared" si="9"/>
        <v/>
      </c>
      <c r="D230" t="str">
        <f t="shared" si="10"/>
        <v/>
      </c>
      <c r="E230" t="e">
        <f t="shared" si="11"/>
        <v>#REF!</v>
      </c>
    </row>
    <row r="231" spans="3:5" x14ac:dyDescent="0.15">
      <c r="C231" t="str">
        <f t="shared" si="9"/>
        <v/>
      </c>
      <c r="D231" t="str">
        <f t="shared" si="10"/>
        <v/>
      </c>
      <c r="E231" t="e">
        <f t="shared" si="11"/>
        <v>#REF!</v>
      </c>
    </row>
    <row r="232" spans="3:5" x14ac:dyDescent="0.15">
      <c r="C232" t="str">
        <f t="shared" si="9"/>
        <v/>
      </c>
      <c r="D232" t="str">
        <f t="shared" si="10"/>
        <v/>
      </c>
      <c r="E232" t="e">
        <f t="shared" si="11"/>
        <v>#REF!</v>
      </c>
    </row>
    <row r="233" spans="3:5" x14ac:dyDescent="0.15">
      <c r="C233" t="str">
        <f t="shared" si="9"/>
        <v/>
      </c>
      <c r="D233" t="str">
        <f t="shared" si="10"/>
        <v/>
      </c>
      <c r="E233" t="e">
        <f t="shared" si="11"/>
        <v>#REF!</v>
      </c>
    </row>
    <row r="234" spans="3:5" x14ac:dyDescent="0.15">
      <c r="C234" t="str">
        <f t="shared" si="9"/>
        <v/>
      </c>
      <c r="D234" t="str">
        <f t="shared" si="10"/>
        <v/>
      </c>
      <c r="E234" t="e">
        <f t="shared" si="11"/>
        <v>#REF!</v>
      </c>
    </row>
    <row r="235" spans="3:5" x14ac:dyDescent="0.15">
      <c r="C235" t="str">
        <f t="shared" si="9"/>
        <v/>
      </c>
      <c r="D235" t="str">
        <f t="shared" si="10"/>
        <v/>
      </c>
      <c r="E235" t="e">
        <f t="shared" si="11"/>
        <v>#REF!</v>
      </c>
    </row>
    <row r="236" spans="3:5" x14ac:dyDescent="0.15">
      <c r="C236" t="str">
        <f t="shared" si="9"/>
        <v/>
      </c>
      <c r="D236" t="str">
        <f t="shared" si="10"/>
        <v/>
      </c>
      <c r="E236" t="e">
        <f t="shared" si="11"/>
        <v>#REF!</v>
      </c>
    </row>
    <row r="237" spans="3:5" x14ac:dyDescent="0.15">
      <c r="C237" t="str">
        <f t="shared" si="9"/>
        <v/>
      </c>
      <c r="D237" t="str">
        <f t="shared" si="10"/>
        <v/>
      </c>
      <c r="E237" t="e">
        <f t="shared" si="11"/>
        <v>#REF!</v>
      </c>
    </row>
    <row r="238" spans="3:5" x14ac:dyDescent="0.15">
      <c r="C238" t="str">
        <f t="shared" si="9"/>
        <v/>
      </c>
      <c r="D238" t="str">
        <f t="shared" si="10"/>
        <v/>
      </c>
      <c r="E238" t="e">
        <f t="shared" si="11"/>
        <v>#REF!</v>
      </c>
    </row>
    <row r="239" spans="3:5" x14ac:dyDescent="0.15">
      <c r="C239" t="str">
        <f t="shared" si="9"/>
        <v/>
      </c>
      <c r="D239" t="str">
        <f t="shared" si="10"/>
        <v/>
      </c>
      <c r="E239" t="e">
        <f t="shared" si="11"/>
        <v>#REF!</v>
      </c>
    </row>
    <row r="240" spans="3:5" x14ac:dyDescent="0.15">
      <c r="C240" t="str">
        <f t="shared" si="9"/>
        <v/>
      </c>
      <c r="D240" t="str">
        <f t="shared" si="10"/>
        <v/>
      </c>
      <c r="E240" t="e">
        <f t="shared" si="11"/>
        <v>#REF!</v>
      </c>
    </row>
    <row r="241" spans="3:5" x14ac:dyDescent="0.15">
      <c r="C241" t="str">
        <f t="shared" si="9"/>
        <v/>
      </c>
      <c r="D241" t="str">
        <f t="shared" si="10"/>
        <v/>
      </c>
      <c r="E241" t="e">
        <f t="shared" si="11"/>
        <v>#REF!</v>
      </c>
    </row>
    <row r="242" spans="3:5" x14ac:dyDescent="0.15">
      <c r="C242" t="str">
        <f t="shared" si="9"/>
        <v/>
      </c>
      <c r="D242" t="str">
        <f t="shared" si="10"/>
        <v/>
      </c>
      <c r="E242" t="e">
        <f t="shared" si="11"/>
        <v>#REF!</v>
      </c>
    </row>
    <row r="243" spans="3:5" x14ac:dyDescent="0.15">
      <c r="C243" t="str">
        <f t="shared" si="9"/>
        <v/>
      </c>
      <c r="D243" t="str">
        <f t="shared" si="10"/>
        <v/>
      </c>
      <c r="E243" t="e">
        <f t="shared" si="11"/>
        <v>#REF!</v>
      </c>
    </row>
    <row r="244" spans="3:5" x14ac:dyDescent="0.15">
      <c r="C244" t="str">
        <f t="shared" si="9"/>
        <v/>
      </c>
      <c r="D244" t="str">
        <f t="shared" si="10"/>
        <v/>
      </c>
      <c r="E244" t="e">
        <f t="shared" si="11"/>
        <v>#REF!</v>
      </c>
    </row>
    <row r="245" spans="3:5" x14ac:dyDescent="0.15">
      <c r="C245" t="str">
        <f t="shared" si="9"/>
        <v/>
      </c>
      <c r="D245" t="str">
        <f t="shared" si="10"/>
        <v/>
      </c>
      <c r="E245" t="e">
        <f t="shared" si="11"/>
        <v>#REF!</v>
      </c>
    </row>
    <row r="246" spans="3:5" x14ac:dyDescent="0.15">
      <c r="C246" t="str">
        <f t="shared" si="9"/>
        <v/>
      </c>
      <c r="D246" t="str">
        <f t="shared" si="10"/>
        <v/>
      </c>
      <c r="E246" t="e">
        <f t="shared" si="11"/>
        <v>#REF!</v>
      </c>
    </row>
    <row r="247" spans="3:5" x14ac:dyDescent="0.15">
      <c r="C247" t="str">
        <f t="shared" si="9"/>
        <v/>
      </c>
      <c r="D247" t="str">
        <f t="shared" si="10"/>
        <v/>
      </c>
      <c r="E247" t="e">
        <f t="shared" si="11"/>
        <v>#REF!</v>
      </c>
    </row>
    <row r="248" spans="3:5" x14ac:dyDescent="0.15">
      <c r="C248" t="str">
        <f t="shared" si="9"/>
        <v/>
      </c>
      <c r="D248" t="str">
        <f t="shared" si="10"/>
        <v/>
      </c>
      <c r="E248" t="e">
        <f t="shared" si="11"/>
        <v>#REF!</v>
      </c>
    </row>
    <row r="249" spans="3:5" x14ac:dyDescent="0.15">
      <c r="C249" t="str">
        <f t="shared" si="9"/>
        <v/>
      </c>
      <c r="D249" t="str">
        <f t="shared" si="10"/>
        <v/>
      </c>
      <c r="E249" t="e">
        <f t="shared" si="11"/>
        <v>#REF!</v>
      </c>
    </row>
    <row r="250" spans="3:5" x14ac:dyDescent="0.15">
      <c r="C250" t="str">
        <f t="shared" si="9"/>
        <v/>
      </c>
      <c r="D250" t="str">
        <f t="shared" si="10"/>
        <v/>
      </c>
      <c r="E250" t="e">
        <f t="shared" si="11"/>
        <v>#REF!</v>
      </c>
    </row>
    <row r="251" spans="3:5" x14ac:dyDescent="0.15">
      <c r="C251" t="str">
        <f t="shared" si="9"/>
        <v/>
      </c>
      <c r="D251" t="str">
        <f t="shared" si="10"/>
        <v/>
      </c>
      <c r="E251" t="e">
        <f t="shared" si="11"/>
        <v>#REF!</v>
      </c>
    </row>
    <row r="252" spans="3:5" x14ac:dyDescent="0.15">
      <c r="C252" t="str">
        <f t="shared" si="9"/>
        <v/>
      </c>
      <c r="D252" t="str">
        <f t="shared" si="10"/>
        <v/>
      </c>
      <c r="E252" t="e">
        <f t="shared" si="11"/>
        <v>#REF!</v>
      </c>
    </row>
    <row r="253" spans="3:5" x14ac:dyDescent="0.15">
      <c r="C253" t="str">
        <f t="shared" si="9"/>
        <v/>
      </c>
      <c r="D253" t="str">
        <f t="shared" si="10"/>
        <v/>
      </c>
      <c r="E253" t="e">
        <f t="shared" si="11"/>
        <v>#REF!</v>
      </c>
    </row>
    <row r="254" spans="3:5" x14ac:dyDescent="0.15">
      <c r="C254" t="str">
        <f t="shared" si="9"/>
        <v/>
      </c>
      <c r="D254" t="str">
        <f t="shared" si="10"/>
        <v/>
      </c>
      <c r="E254" t="e">
        <f t="shared" si="11"/>
        <v>#REF!</v>
      </c>
    </row>
    <row r="255" spans="3:5" x14ac:dyDescent="0.15">
      <c r="C255" t="str">
        <f t="shared" si="9"/>
        <v/>
      </c>
      <c r="D255" t="str">
        <f t="shared" si="10"/>
        <v/>
      </c>
      <c r="E255" t="e">
        <f t="shared" si="11"/>
        <v>#REF!</v>
      </c>
    </row>
    <row r="256" spans="3:5" x14ac:dyDescent="0.15">
      <c r="C256" t="str">
        <f t="shared" si="9"/>
        <v/>
      </c>
      <c r="D256" t="str">
        <f t="shared" si="10"/>
        <v/>
      </c>
      <c r="E256" t="e">
        <f t="shared" si="11"/>
        <v>#REF!</v>
      </c>
    </row>
    <row r="257" spans="3:5" x14ac:dyDescent="0.15">
      <c r="C257" t="str">
        <f t="shared" si="9"/>
        <v/>
      </c>
      <c r="D257" t="str">
        <f t="shared" si="10"/>
        <v/>
      </c>
      <c r="E257" t="e">
        <f t="shared" si="11"/>
        <v>#REF!</v>
      </c>
    </row>
    <row r="258" spans="3:5" x14ac:dyDescent="0.15">
      <c r="C258" t="str">
        <f t="shared" ref="C258:C308" si="12">IF($A258=0,"",IF(VLOOKUP($A258,nbbm,2,FALSE)=0,"无此物料",VLOOKUP($A258,nbbm,2,FALSE)))</f>
        <v/>
      </c>
      <c r="D258" t="str">
        <f t="shared" ref="D258:D305" si="13">IF($A258=0,"",IF(VLOOKUP($A258,tsbm,2,FALSE)=0,"-",VLOOKUP($A258,tsbm,2,FALSE)))</f>
        <v/>
      </c>
      <c r="E258" t="e">
        <f t="shared" si="11"/>
        <v>#REF!</v>
      </c>
    </row>
    <row r="259" spans="3:5" x14ac:dyDescent="0.15">
      <c r="C259" t="str">
        <f t="shared" si="12"/>
        <v/>
      </c>
      <c r="D259" t="str">
        <f t="shared" si="13"/>
        <v/>
      </c>
      <c r="E259" t="e">
        <f t="shared" ref="E259:E305" si="14">GETPIVOTDATA("入库数量",$A259,"编号",$A259)-D259</f>
        <v>#REF!</v>
      </c>
    </row>
    <row r="260" spans="3:5" x14ac:dyDescent="0.15">
      <c r="C260" t="str">
        <f t="shared" si="12"/>
        <v/>
      </c>
      <c r="D260" t="str">
        <f t="shared" si="13"/>
        <v/>
      </c>
      <c r="E260" t="e">
        <f t="shared" si="14"/>
        <v>#REF!</v>
      </c>
    </row>
    <row r="261" spans="3:5" x14ac:dyDescent="0.15">
      <c r="C261" t="str">
        <f t="shared" si="12"/>
        <v/>
      </c>
      <c r="D261" t="str">
        <f t="shared" si="13"/>
        <v/>
      </c>
      <c r="E261" t="e">
        <f t="shared" si="14"/>
        <v>#REF!</v>
      </c>
    </row>
    <row r="262" spans="3:5" x14ac:dyDescent="0.15">
      <c r="C262" t="str">
        <f t="shared" si="12"/>
        <v/>
      </c>
      <c r="D262" t="str">
        <f t="shared" si="13"/>
        <v/>
      </c>
      <c r="E262" t="e">
        <f t="shared" si="14"/>
        <v>#REF!</v>
      </c>
    </row>
    <row r="263" spans="3:5" x14ac:dyDescent="0.15">
      <c r="C263" t="str">
        <f t="shared" si="12"/>
        <v/>
      </c>
      <c r="D263" t="str">
        <f t="shared" si="13"/>
        <v/>
      </c>
      <c r="E263" t="e">
        <f t="shared" si="14"/>
        <v>#REF!</v>
      </c>
    </row>
    <row r="264" spans="3:5" x14ac:dyDescent="0.15">
      <c r="C264" t="str">
        <f t="shared" si="12"/>
        <v/>
      </c>
      <c r="D264" t="str">
        <f t="shared" si="13"/>
        <v/>
      </c>
      <c r="E264" t="e">
        <f t="shared" si="14"/>
        <v>#REF!</v>
      </c>
    </row>
    <row r="265" spans="3:5" x14ac:dyDescent="0.15">
      <c r="C265" t="str">
        <f t="shared" si="12"/>
        <v/>
      </c>
      <c r="D265" t="str">
        <f t="shared" si="13"/>
        <v/>
      </c>
      <c r="E265" t="e">
        <f t="shared" si="14"/>
        <v>#REF!</v>
      </c>
    </row>
    <row r="266" spans="3:5" x14ac:dyDescent="0.15">
      <c r="C266" t="str">
        <f t="shared" si="12"/>
        <v/>
      </c>
      <c r="D266" t="str">
        <f t="shared" si="13"/>
        <v/>
      </c>
      <c r="E266" t="e">
        <f t="shared" si="14"/>
        <v>#REF!</v>
      </c>
    </row>
    <row r="267" spans="3:5" x14ac:dyDescent="0.15">
      <c r="C267" t="str">
        <f t="shared" si="12"/>
        <v/>
      </c>
      <c r="D267" t="str">
        <f t="shared" si="13"/>
        <v/>
      </c>
      <c r="E267" t="e">
        <f t="shared" si="14"/>
        <v>#REF!</v>
      </c>
    </row>
    <row r="268" spans="3:5" x14ac:dyDescent="0.15">
      <c r="C268" t="str">
        <f t="shared" si="12"/>
        <v/>
      </c>
      <c r="D268" t="str">
        <f t="shared" si="13"/>
        <v/>
      </c>
      <c r="E268" t="e">
        <f t="shared" si="14"/>
        <v>#REF!</v>
      </c>
    </row>
    <row r="269" spans="3:5" x14ac:dyDescent="0.15">
      <c r="C269" t="str">
        <f t="shared" si="12"/>
        <v/>
      </c>
      <c r="D269" t="str">
        <f t="shared" si="13"/>
        <v/>
      </c>
      <c r="E269" t="e">
        <f t="shared" si="14"/>
        <v>#REF!</v>
      </c>
    </row>
    <row r="270" spans="3:5" x14ac:dyDescent="0.15">
      <c r="C270" t="str">
        <f t="shared" si="12"/>
        <v/>
      </c>
      <c r="D270" t="str">
        <f t="shared" si="13"/>
        <v/>
      </c>
      <c r="E270" t="e">
        <f t="shared" si="14"/>
        <v>#REF!</v>
      </c>
    </row>
    <row r="271" spans="3:5" x14ac:dyDescent="0.15">
      <c r="C271" t="str">
        <f t="shared" si="12"/>
        <v/>
      </c>
      <c r="D271" t="str">
        <f t="shared" si="13"/>
        <v/>
      </c>
      <c r="E271" t="e">
        <f t="shared" si="14"/>
        <v>#REF!</v>
      </c>
    </row>
    <row r="272" spans="3:5" x14ac:dyDescent="0.15">
      <c r="C272" t="str">
        <f t="shared" si="12"/>
        <v/>
      </c>
      <c r="D272" t="str">
        <f t="shared" si="13"/>
        <v/>
      </c>
      <c r="E272" t="e">
        <f t="shared" si="14"/>
        <v>#REF!</v>
      </c>
    </row>
    <row r="273" spans="3:5" x14ac:dyDescent="0.15">
      <c r="C273" t="str">
        <f t="shared" si="12"/>
        <v/>
      </c>
      <c r="D273" t="str">
        <f t="shared" si="13"/>
        <v/>
      </c>
      <c r="E273" t="e">
        <f t="shared" si="14"/>
        <v>#REF!</v>
      </c>
    </row>
    <row r="274" spans="3:5" x14ac:dyDescent="0.15">
      <c r="C274" t="str">
        <f t="shared" si="12"/>
        <v/>
      </c>
      <c r="D274" t="str">
        <f t="shared" si="13"/>
        <v/>
      </c>
      <c r="E274" t="e">
        <f t="shared" si="14"/>
        <v>#REF!</v>
      </c>
    </row>
    <row r="275" spans="3:5" x14ac:dyDescent="0.15">
      <c r="C275" t="str">
        <f t="shared" si="12"/>
        <v/>
      </c>
      <c r="D275" t="str">
        <f t="shared" si="13"/>
        <v/>
      </c>
      <c r="E275" t="e">
        <f t="shared" si="14"/>
        <v>#REF!</v>
      </c>
    </row>
    <row r="276" spans="3:5" x14ac:dyDescent="0.15">
      <c r="C276" t="str">
        <f t="shared" si="12"/>
        <v/>
      </c>
      <c r="D276" t="str">
        <f t="shared" si="13"/>
        <v/>
      </c>
      <c r="E276" t="e">
        <f t="shared" si="14"/>
        <v>#REF!</v>
      </c>
    </row>
    <row r="277" spans="3:5" x14ac:dyDescent="0.15">
      <c r="C277" t="str">
        <f t="shared" si="12"/>
        <v/>
      </c>
      <c r="D277" t="str">
        <f t="shared" si="13"/>
        <v/>
      </c>
      <c r="E277" t="e">
        <f t="shared" si="14"/>
        <v>#REF!</v>
      </c>
    </row>
    <row r="278" spans="3:5" x14ac:dyDescent="0.15">
      <c r="C278" t="str">
        <f t="shared" si="12"/>
        <v/>
      </c>
      <c r="D278" t="str">
        <f t="shared" si="13"/>
        <v/>
      </c>
      <c r="E278" t="e">
        <f t="shared" si="14"/>
        <v>#REF!</v>
      </c>
    </row>
    <row r="279" spans="3:5" x14ac:dyDescent="0.15">
      <c r="C279" t="str">
        <f t="shared" si="12"/>
        <v/>
      </c>
      <c r="D279" t="str">
        <f t="shared" si="13"/>
        <v/>
      </c>
      <c r="E279" t="e">
        <f t="shared" si="14"/>
        <v>#REF!</v>
      </c>
    </row>
    <row r="280" spans="3:5" x14ac:dyDescent="0.15">
      <c r="C280" t="str">
        <f t="shared" si="12"/>
        <v/>
      </c>
      <c r="D280" t="str">
        <f t="shared" si="13"/>
        <v/>
      </c>
      <c r="E280" t="e">
        <f t="shared" si="14"/>
        <v>#REF!</v>
      </c>
    </row>
    <row r="281" spans="3:5" x14ac:dyDescent="0.15">
      <c r="C281" t="str">
        <f t="shared" si="12"/>
        <v/>
      </c>
      <c r="D281" t="str">
        <f t="shared" si="13"/>
        <v/>
      </c>
      <c r="E281" t="e">
        <f t="shared" si="14"/>
        <v>#REF!</v>
      </c>
    </row>
    <row r="282" spans="3:5" x14ac:dyDescent="0.15">
      <c r="C282" t="str">
        <f t="shared" si="12"/>
        <v/>
      </c>
      <c r="D282" t="str">
        <f t="shared" si="13"/>
        <v/>
      </c>
      <c r="E282" t="e">
        <f t="shared" si="14"/>
        <v>#REF!</v>
      </c>
    </row>
    <row r="283" spans="3:5" x14ac:dyDescent="0.15">
      <c r="C283" t="str">
        <f t="shared" si="12"/>
        <v/>
      </c>
      <c r="D283" t="str">
        <f t="shared" si="13"/>
        <v/>
      </c>
      <c r="E283" t="e">
        <f t="shared" si="14"/>
        <v>#REF!</v>
      </c>
    </row>
    <row r="284" spans="3:5" x14ac:dyDescent="0.15">
      <c r="C284" t="str">
        <f t="shared" si="12"/>
        <v/>
      </c>
      <c r="D284" t="str">
        <f t="shared" si="13"/>
        <v/>
      </c>
      <c r="E284" t="e">
        <f t="shared" si="14"/>
        <v>#REF!</v>
      </c>
    </row>
    <row r="285" spans="3:5" x14ac:dyDescent="0.15">
      <c r="C285" t="str">
        <f t="shared" si="12"/>
        <v/>
      </c>
      <c r="D285" t="str">
        <f t="shared" si="13"/>
        <v/>
      </c>
      <c r="E285" t="e">
        <f t="shared" si="14"/>
        <v>#REF!</v>
      </c>
    </row>
    <row r="286" spans="3:5" x14ac:dyDescent="0.15">
      <c r="C286" t="str">
        <f t="shared" si="12"/>
        <v/>
      </c>
      <c r="D286" t="str">
        <f t="shared" si="13"/>
        <v/>
      </c>
      <c r="E286" t="e">
        <f t="shared" si="14"/>
        <v>#REF!</v>
      </c>
    </row>
    <row r="287" spans="3:5" x14ac:dyDescent="0.15">
      <c r="C287" t="str">
        <f t="shared" si="12"/>
        <v/>
      </c>
      <c r="D287" t="str">
        <f t="shared" si="13"/>
        <v/>
      </c>
      <c r="E287" t="e">
        <f t="shared" si="14"/>
        <v>#REF!</v>
      </c>
    </row>
    <row r="288" spans="3:5" x14ac:dyDescent="0.15">
      <c r="C288" t="str">
        <f t="shared" si="12"/>
        <v/>
      </c>
      <c r="D288" t="str">
        <f t="shared" si="13"/>
        <v/>
      </c>
      <c r="E288" t="e">
        <f t="shared" si="14"/>
        <v>#REF!</v>
      </c>
    </row>
    <row r="289" spans="3:5" x14ac:dyDescent="0.15">
      <c r="C289" t="str">
        <f t="shared" si="12"/>
        <v/>
      </c>
      <c r="D289" t="str">
        <f t="shared" si="13"/>
        <v/>
      </c>
      <c r="E289" t="e">
        <f t="shared" si="14"/>
        <v>#REF!</v>
      </c>
    </row>
    <row r="290" spans="3:5" x14ac:dyDescent="0.15">
      <c r="C290" t="str">
        <f t="shared" si="12"/>
        <v/>
      </c>
      <c r="D290" t="str">
        <f t="shared" si="13"/>
        <v/>
      </c>
      <c r="E290" t="e">
        <f t="shared" si="14"/>
        <v>#REF!</v>
      </c>
    </row>
    <row r="291" spans="3:5" x14ac:dyDescent="0.15">
      <c r="C291" t="str">
        <f t="shared" si="12"/>
        <v/>
      </c>
      <c r="D291" t="str">
        <f t="shared" si="13"/>
        <v/>
      </c>
      <c r="E291" t="e">
        <f t="shared" si="14"/>
        <v>#REF!</v>
      </c>
    </row>
    <row r="292" spans="3:5" x14ac:dyDescent="0.15">
      <c r="C292" t="str">
        <f t="shared" si="12"/>
        <v/>
      </c>
      <c r="D292" t="str">
        <f t="shared" si="13"/>
        <v/>
      </c>
      <c r="E292" t="e">
        <f t="shared" si="14"/>
        <v>#REF!</v>
      </c>
    </row>
    <row r="293" spans="3:5" x14ac:dyDescent="0.15">
      <c r="C293" t="str">
        <f t="shared" si="12"/>
        <v/>
      </c>
      <c r="D293" t="str">
        <f t="shared" si="13"/>
        <v/>
      </c>
      <c r="E293" t="e">
        <f t="shared" si="14"/>
        <v>#REF!</v>
      </c>
    </row>
    <row r="294" spans="3:5" x14ac:dyDescent="0.15">
      <c r="C294" t="str">
        <f t="shared" si="12"/>
        <v/>
      </c>
      <c r="D294" t="str">
        <f t="shared" si="13"/>
        <v/>
      </c>
      <c r="E294" t="e">
        <f t="shared" si="14"/>
        <v>#REF!</v>
      </c>
    </row>
    <row r="295" spans="3:5" x14ac:dyDescent="0.15">
      <c r="C295" t="str">
        <f t="shared" si="12"/>
        <v/>
      </c>
      <c r="D295" t="str">
        <f t="shared" si="13"/>
        <v/>
      </c>
      <c r="E295" t="e">
        <f t="shared" si="14"/>
        <v>#REF!</v>
      </c>
    </row>
    <row r="296" spans="3:5" x14ac:dyDescent="0.15">
      <c r="C296" t="str">
        <f t="shared" si="12"/>
        <v/>
      </c>
      <c r="D296" t="str">
        <f t="shared" si="13"/>
        <v/>
      </c>
      <c r="E296" t="e">
        <f t="shared" si="14"/>
        <v>#REF!</v>
      </c>
    </row>
    <row r="297" spans="3:5" x14ac:dyDescent="0.15">
      <c r="C297" t="str">
        <f t="shared" si="12"/>
        <v/>
      </c>
      <c r="D297" t="str">
        <f t="shared" si="13"/>
        <v/>
      </c>
      <c r="E297" t="e">
        <f t="shared" si="14"/>
        <v>#REF!</v>
      </c>
    </row>
    <row r="298" spans="3:5" x14ac:dyDescent="0.15">
      <c r="C298" t="str">
        <f t="shared" si="12"/>
        <v/>
      </c>
      <c r="D298" t="str">
        <f t="shared" si="13"/>
        <v/>
      </c>
      <c r="E298" t="e">
        <f t="shared" si="14"/>
        <v>#REF!</v>
      </c>
    </row>
    <row r="299" spans="3:5" x14ac:dyDescent="0.15">
      <c r="C299" t="str">
        <f t="shared" si="12"/>
        <v/>
      </c>
      <c r="D299" t="str">
        <f t="shared" si="13"/>
        <v/>
      </c>
      <c r="E299" t="e">
        <f t="shared" si="14"/>
        <v>#REF!</v>
      </c>
    </row>
    <row r="300" spans="3:5" x14ac:dyDescent="0.15">
      <c r="C300" t="str">
        <f t="shared" si="12"/>
        <v/>
      </c>
      <c r="D300" t="str">
        <f t="shared" si="13"/>
        <v/>
      </c>
      <c r="E300" t="e">
        <f t="shared" si="14"/>
        <v>#REF!</v>
      </c>
    </row>
    <row r="301" spans="3:5" x14ac:dyDescent="0.15">
      <c r="C301" t="str">
        <f t="shared" si="12"/>
        <v/>
      </c>
      <c r="D301" t="str">
        <f t="shared" si="13"/>
        <v/>
      </c>
      <c r="E301" t="e">
        <f t="shared" si="14"/>
        <v>#REF!</v>
      </c>
    </row>
    <row r="302" spans="3:5" x14ac:dyDescent="0.15">
      <c r="C302" t="str">
        <f t="shared" si="12"/>
        <v/>
      </c>
      <c r="D302" t="str">
        <f t="shared" si="13"/>
        <v/>
      </c>
      <c r="E302" t="e">
        <f t="shared" si="14"/>
        <v>#REF!</v>
      </c>
    </row>
    <row r="303" spans="3:5" x14ac:dyDescent="0.15">
      <c r="C303" t="str">
        <f t="shared" si="12"/>
        <v/>
      </c>
      <c r="D303" t="str">
        <f t="shared" si="13"/>
        <v/>
      </c>
      <c r="E303" t="e">
        <f t="shared" si="14"/>
        <v>#REF!</v>
      </c>
    </row>
    <row r="304" spans="3:5" x14ac:dyDescent="0.15">
      <c r="C304" t="str">
        <f t="shared" si="12"/>
        <v/>
      </c>
      <c r="D304" t="str">
        <f t="shared" si="13"/>
        <v/>
      </c>
      <c r="E304" t="e">
        <f t="shared" si="14"/>
        <v>#REF!</v>
      </c>
    </row>
    <row r="305" spans="3:5" x14ac:dyDescent="0.15">
      <c r="C305" t="str">
        <f t="shared" si="12"/>
        <v/>
      </c>
      <c r="D305" t="str">
        <f t="shared" si="13"/>
        <v/>
      </c>
      <c r="E305" t="e">
        <f t="shared" si="14"/>
        <v>#REF!</v>
      </c>
    </row>
    <row r="308" spans="3:5" x14ac:dyDescent="0.15">
      <c r="C308" t="str">
        <f t="shared" si="12"/>
        <v/>
      </c>
    </row>
  </sheetData>
  <phoneticPr fontId="1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12</vt:i4>
      </vt:variant>
    </vt:vector>
  </HeadingPairs>
  <TitlesOfParts>
    <vt:vector size="22" baseType="lpstr">
      <vt:lpstr>主页</vt:lpstr>
      <vt:lpstr>物料参数</vt:lpstr>
      <vt:lpstr>入库</vt:lpstr>
      <vt:lpstr>出库</vt:lpstr>
      <vt:lpstr>库存</vt:lpstr>
      <vt:lpstr>物料查询表</vt:lpstr>
      <vt:lpstr>物料盘点表</vt:lpstr>
      <vt:lpstr>使用说明</vt:lpstr>
      <vt:lpstr>入库透视表</vt:lpstr>
      <vt:lpstr>出库透视表</vt:lpstr>
      <vt:lpstr>ckbh</vt:lpstr>
      <vt:lpstr>cksl</vt:lpstr>
      <vt:lpstr>ckxs</vt:lpstr>
      <vt:lpstr>nbbm</vt:lpstr>
      <vt:lpstr>nbbm2</vt:lpstr>
      <vt:lpstr>rkbh</vt:lpstr>
      <vt:lpstr>rksl</vt:lpstr>
      <vt:lpstr>rkxs</vt:lpstr>
      <vt:lpstr>tsbm</vt:lpstr>
      <vt:lpstr>tsbm2</vt:lpstr>
      <vt:lpstr>tsrkbh</vt:lpstr>
      <vt:lpstr>tsrksl</vt:lpstr>
    </vt:vector>
  </TitlesOfParts>
  <Company>123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Mr.liuyan</dc:creator>
  <cp:lastModifiedBy>微软用户</cp:lastModifiedBy>
  <cp:lastPrinted>2014-04-18T06:56:00Z</cp:lastPrinted>
  <dcterms:created xsi:type="dcterms:W3CDTF">2014-04-18T06:37:00Z</dcterms:created>
  <dcterms:modified xsi:type="dcterms:W3CDTF">2019-03-01T08:02:21Z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14</vt:lpwstr>
  </property>
</Properties>
</file>